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ermes\DOC_FOGAFIN\SFO\DDA\RELACIÓN DE ORDENES SUSCRITAS\"/>
    </mc:Choice>
  </mc:AlternateContent>
  <xr:revisionPtr revIDLastSave="0" documentId="8_{8710D85A-1DAA-40D2-BF29-7EC330B7C513}" xr6:coauthVersionLast="47" xr6:coauthVersionMax="47" xr10:uidLastSave="{00000000-0000-0000-0000-000000000000}"/>
  <bookViews>
    <workbookView xWindow="-120" yWindow="-120" windowWidth="29040" windowHeight="15720" xr2:uid="{FF8C5162-46F0-40F5-B3B7-479C67F33FE2}"/>
  </bookViews>
  <sheets>
    <sheet name="JUNIO DE 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 r="H15" i="1"/>
  <c r="H20" i="1"/>
  <c r="H19" i="1" l="1"/>
</calcChain>
</file>

<file path=xl/sharedStrings.xml><?xml version="1.0" encoding="utf-8"?>
<sst xmlns="http://schemas.openxmlformats.org/spreadsheetml/2006/main" count="47" uniqueCount="44">
  <si>
    <t>FONDO DE GARANTIAS DE INSTITUCIONES FINANCIERAS
RELACION DE ORDENES SUSCRITAS</t>
  </si>
  <si>
    <t>No. ORDEN/OTRO SÍ</t>
  </si>
  <si>
    <t>FECHA ORDEN</t>
  </si>
  <si>
    <t>SOLICITADO POR</t>
  </si>
  <si>
    <t>PROVEEDOR / CONTRATISTA</t>
  </si>
  <si>
    <t>NIT/CEDULA</t>
  </si>
  <si>
    <t xml:space="preserve">OBJETO </t>
  </si>
  <si>
    <t>TOTAL</t>
  </si>
  <si>
    <t xml:space="preserve">DURACION DIAS </t>
  </si>
  <si>
    <t xml:space="preserve">Ordenes </t>
  </si>
  <si>
    <t xml:space="preserve">Valor Ordenes $ </t>
  </si>
  <si>
    <t>Otrosí</t>
  </si>
  <si>
    <t xml:space="preserve">Valor Ordenes USD </t>
  </si>
  <si>
    <t>Valor Otro sí $</t>
  </si>
  <si>
    <t>Valor Otro sí USD</t>
  </si>
  <si>
    <t>TOTAL ($)</t>
  </si>
  <si>
    <t>TOTAL (USD)</t>
  </si>
  <si>
    <t>DDA</t>
  </si>
  <si>
    <t>CYBERIA COLOMBIA LTDA</t>
  </si>
  <si>
    <t>DET</t>
  </si>
  <si>
    <t>JULIO DE 2025</t>
  </si>
  <si>
    <t>852-3</t>
  </si>
  <si>
    <t>1072-1</t>
  </si>
  <si>
    <t>CREHANA EDUCATION COLOMBIA S.A.S.</t>
  </si>
  <si>
    <t>NEICON CONSULTING GROUP SAS</t>
  </si>
  <si>
    <t>AUTOMEX S.A.S.</t>
  </si>
  <si>
    <t>ISOLUCIÓN SISTEMAS INTEGRADOS DE GESTIÓN S.A.</t>
  </si>
  <si>
    <t>BUSINESS CONTINUITY MANAGEMENT CONSULTORES SAS</t>
  </si>
  <si>
    <t>ESCUDOS Y BANDERAS SAS</t>
  </si>
  <si>
    <t>OXO CALLE 67 S.A.S</t>
  </si>
  <si>
    <t>QUEO SAS</t>
  </si>
  <si>
    <t>Suministrar al Fondo acceso al servicio de Cloud Computing, bajo la modalidad SAAS (Software As A Service) de la Plataforma Crehana, para la evaluación del desempeño de los funcionarios, a través de los módulos de desempeño, PID y reconocimiento.</t>
  </si>
  <si>
    <t>(i) Adicionar el valor de la orden en la suma de $10.200.000 IVA incluido y (ii) Prorrogar la duración de la misma hasta el agotamiento de los recursos.</t>
  </si>
  <si>
    <t>Realizar el mantenimiento preventivo y correctivo integrado de los siguientes sistemas del Fondo: detección de incendios, sistema de extracción y ventilación, aires acondicionados (minisplit york, ceiling york y precisión) y presión de bombas hidráulicas del edificio.</t>
  </si>
  <si>
    <t xml:space="preserve">Adicionar la suma de $11.500.000 exento de IVA, para un valor total de la ORDEN de $22.300.000 exento de IVA, y prorrogar su duración por un año adicional, hasta el 1 de agosto de 2026. </t>
  </si>
  <si>
    <t>Brindar acompañamiento al Fondo en el marco del proyecto del Formato de Depósitos Individuales (FDI), mediante la revisión y análisis detallado del documento de invitación a proponentes (RFP – Request for Proposal), la formulación de recomendaciones para su ajuste y optimización, el apoyo en el análisis y respuesta a las preguntas que sean presentadas por los potenciales proponentes, y la asistencia en la interpretación y análisis de aspectos específicos de las propuestas recibidas, de acuerdo con lo que requiera el Fondo.</t>
  </si>
  <si>
    <t>Proveer el acceso al software ISOLUCIÓN incluyendo acceso con usuarios ilimitados, soporte técnico, mantenimiento correctivo y actualizaciones de versiones, según corresponda, y una bolsa de horas para capacitación sobre el funcionamiento de la herramienta.</t>
  </si>
  <si>
    <t>Prestar el servicio de asesoría especializada en la implementación de buenas prácticas para la continuidad del negocio, mediante el acompañamiento metodológico orientado al fortalecimiento de la continuidad del negocio del Fondo. Este servicio se brindará a través de una bolsa de horas, que serán utilizadas según la demanda requerida por el Fondo.</t>
  </si>
  <si>
    <t>Entregar una (1) bandera de la República de Colombia sin escudo, en material satín fino, pesado, doble faz, con asta en madera y punta de bronce y un (1) escudo de la República de Colombia fundido en bronce, sin color, con las medidas establecidas por el FONDO.</t>
  </si>
  <si>
    <t>Prestar los servicios integrales logísticos para el desarrollo del taller dirigido al equipo directivo y técnico, en el marco del proceso de formulación de su Plan Estratégico Institucional 2026-2030, de acuerdo con los requerimientos del Fondo.</t>
  </si>
  <si>
    <t>DTI</t>
  </si>
  <si>
    <t>SSD</t>
  </si>
  <si>
    <t>ROP</t>
  </si>
  <si>
    <t xml:space="preserve">DTH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</si>
</sst>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240A]\ * #,##0.00_ ;_-[$$-240A]\ * \-#,##0.00\ ;_-[$$-240A]\ * &quot;-&quot;??_ ;_-@_ "/>
    <numFmt numFmtId="165" formatCode="_-[$$-240A]\ * #,##0.00_-;\-[$$-240A]\ * #,##0.00_-;_-[$$-240A]\ * &quot;-&quot;??_-;_-@_-"/>
    <numFmt numFmtId="166" formatCode="[$USD]\ #,##0.00"/>
  </numFmts>
  <fonts count="7" x14ac:knownFonts="1">
    <font>
      <sz val="11"/>
      <color theme="1"/>
      <name val="Aptos Narrow"/>
      <family val="2"/>
      <scheme val="minor"/>
    </font>
    <font>
      <b/>
      <sz val="16"/>
      <color theme="0"/>
      <name val="Calibri Light"/>
      <family val="2"/>
    </font>
    <font>
      <sz val="16"/>
      <name val="Calibri Light"/>
      <family val="2"/>
    </font>
    <font>
      <b/>
      <sz val="16"/>
      <name val="Calibri Light"/>
      <family val="2"/>
    </font>
    <font>
      <b/>
      <sz val="16"/>
      <color theme="3" tint="0.249977111117893"/>
      <name val="Calibri Light"/>
      <family val="2"/>
    </font>
    <font>
      <sz val="11"/>
      <color indexed="8"/>
      <name val="Aptos Narrow"/>
      <family val="2"/>
      <scheme val="minor"/>
    </font>
    <font>
      <sz val="16"/>
      <color indexed="8"/>
      <name val="Calibri Light"/>
      <family val="2"/>
    </font>
  </fonts>
  <fills count="3">
    <fill>
      <patternFill patternType="none"/>
    </fill>
    <fill>
      <patternFill patternType="gray125"/>
    </fill>
    <fill>
      <patternFill patternType="solid">
        <fgColor theme="3" tint="0.49998474074526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3">
    <xf numFmtId="0" fontId="0" fillId="0" borderId="0"/>
    <xf numFmtId="0" fontId="5" fillId="0" borderId="0"/>
    <xf numFmtId="44" fontId="5" fillId="0" borderId="0" applyFont="0" applyFill="0" applyBorder="0" applyAlignment="0" applyProtection="0"/>
  </cellStyleXfs>
  <cellXfs count="34">
    <xf numFmtId="0" fontId="0" fillId="0" borderId="0" xfId="0"/>
    <xf numFmtId="164" fontId="2" fillId="0" borderId="0" xfId="0" applyNumberFormat="1" applyFont="1" applyAlignment="1">
      <alignment vertical="center"/>
    </xf>
    <xf numFmtId="0" fontId="2" fillId="0" borderId="0" xfId="0" applyFont="1" applyAlignment="1">
      <alignment vertical="center"/>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xf>
    <xf numFmtId="0" fontId="3" fillId="0" borderId="0" xfId="0" applyFont="1" applyAlignment="1">
      <alignment horizontal="left" wrapText="1"/>
    </xf>
    <xf numFmtId="165" fontId="3" fillId="0" borderId="0" xfId="0" applyNumberFormat="1" applyFont="1" applyAlignment="1">
      <alignment horizontal="left" vertical="center" wrapText="1"/>
    </xf>
    <xf numFmtId="0" fontId="2" fillId="0" borderId="0" xfId="0" applyFont="1" applyAlignment="1">
      <alignment horizontal="left" wrapText="1"/>
    </xf>
    <xf numFmtId="166" fontId="2" fillId="0" borderId="0" xfId="0" applyNumberFormat="1" applyFont="1" applyAlignment="1">
      <alignment horizontal="right" vertical="center" wrapText="1"/>
    </xf>
    <xf numFmtId="0" fontId="3" fillId="0" borderId="0" xfId="0" applyFont="1" applyAlignment="1">
      <alignment horizontal="left" vertical="center"/>
    </xf>
    <xf numFmtId="164" fontId="3" fillId="0" borderId="0" xfId="0" applyNumberFormat="1" applyFont="1" applyAlignment="1">
      <alignment vertical="center"/>
    </xf>
    <xf numFmtId="0" fontId="3" fillId="0" borderId="6" xfId="0" applyFont="1" applyBorder="1" applyAlignment="1">
      <alignment horizontal="center" vertical="center" wrapText="1"/>
    </xf>
    <xf numFmtId="164" fontId="3" fillId="0" borderId="6" xfId="0" applyNumberFormat="1" applyFont="1" applyBorder="1" applyAlignment="1">
      <alignment horizontal="center" vertical="center" wrapText="1"/>
    </xf>
    <xf numFmtId="0" fontId="6" fillId="0" borderId="4" xfId="1"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Border="1" applyAlignment="1">
      <alignment horizontal="left" vertical="center"/>
    </xf>
    <xf numFmtId="164" fontId="2" fillId="0" borderId="4" xfId="0" applyNumberFormat="1" applyFont="1" applyBorder="1" applyAlignment="1">
      <alignment horizontal="center" vertical="center" wrapText="1"/>
    </xf>
    <xf numFmtId="16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6" fillId="0" borderId="5" xfId="1" applyFont="1" applyBorder="1" applyAlignment="1" applyProtection="1">
      <alignment horizontal="center" vertical="center"/>
      <protection locked="0"/>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164" fontId="2" fillId="0" borderId="5"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cellXfs>
  <cellStyles count="3">
    <cellStyle name="Moneda 2" xfId="2" xr:uid="{BBDBF2C6-85C9-48FD-ACFB-E5B0D88A06DE}"/>
    <cellStyle name="Normal" xfId="0" builtinId="0"/>
    <cellStyle name="Normal 2" xfId="1" xr:uid="{DC8AC57F-D863-40E2-B95E-12D015CE25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530677</xdr:colOff>
      <xdr:row>1</xdr:row>
      <xdr:rowOff>163285</xdr:rowOff>
    </xdr:from>
    <xdr:to>
      <xdr:col>1</xdr:col>
      <xdr:colOff>726622</xdr:colOff>
      <xdr:row>1</xdr:row>
      <xdr:rowOff>808264</xdr:rowOff>
    </xdr:to>
    <xdr:pic>
      <xdr:nvPicPr>
        <xdr:cNvPr id="3" name="Imagen 2">
          <a:extLst>
            <a:ext uri="{FF2B5EF4-FFF2-40B4-BE49-F238E27FC236}">
              <a16:creationId xmlns:a16="http://schemas.microsoft.com/office/drawing/2014/main" id="{B46FC22C-745A-68A8-F464-F32B28D18B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0677" y="435428"/>
          <a:ext cx="2794909" cy="64497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751AA-6BB7-4C51-B42E-CE8C2407EF29}">
  <dimension ref="A2:K20"/>
  <sheetViews>
    <sheetView tabSelected="1" zoomScale="70" zoomScaleNormal="70" workbookViewId="0">
      <selection activeCell="A5" sqref="A5:A13"/>
    </sheetView>
  </sheetViews>
  <sheetFormatPr baseColWidth="10" defaultColWidth="11.42578125" defaultRowHeight="21" x14ac:dyDescent="0.25"/>
  <cols>
    <col min="1" max="1" width="39" style="5" customWidth="1"/>
    <col min="2" max="2" width="24.5703125" style="5" customWidth="1"/>
    <col min="3" max="3" width="25.7109375" style="5" customWidth="1"/>
    <col min="4" max="4" width="97.42578125" style="5" customWidth="1"/>
    <col min="5" max="5" width="21.7109375" style="6" customWidth="1"/>
    <col min="6" max="6" width="68.7109375" style="5" customWidth="1"/>
    <col min="7" max="7" width="25.7109375" style="1" customWidth="1"/>
    <col min="8" max="8" width="31" style="1" customWidth="1"/>
    <col min="9" max="9" width="16.5703125" style="1" customWidth="1"/>
    <col min="10" max="11" width="15.42578125" style="1" customWidth="1"/>
    <col min="12" max="16384" width="11.42578125" style="2"/>
  </cols>
  <sheetData>
    <row r="2" spans="1:11" ht="79.150000000000006" customHeight="1" x14ac:dyDescent="0.25">
      <c r="A2" s="28" t="s">
        <v>0</v>
      </c>
      <c r="B2" s="29"/>
      <c r="C2" s="29"/>
      <c r="D2" s="29"/>
      <c r="E2" s="29"/>
      <c r="F2" s="29"/>
      <c r="G2" s="29"/>
      <c r="H2" s="30"/>
    </row>
    <row r="3" spans="1:11" x14ac:dyDescent="0.25">
      <c r="A3" s="31" t="s">
        <v>20</v>
      </c>
      <c r="B3" s="32"/>
      <c r="C3" s="32"/>
      <c r="D3" s="32"/>
      <c r="E3" s="32"/>
      <c r="F3" s="32"/>
      <c r="G3" s="32"/>
      <c r="H3" s="33"/>
    </row>
    <row r="4" spans="1:11" s="4" customFormat="1" x14ac:dyDescent="0.25">
      <c r="A4" s="14" t="s">
        <v>1</v>
      </c>
      <c r="B4" s="14" t="s">
        <v>2</v>
      </c>
      <c r="C4" s="14" t="s">
        <v>3</v>
      </c>
      <c r="D4" s="14" t="s">
        <v>4</v>
      </c>
      <c r="E4" s="14" t="s">
        <v>5</v>
      </c>
      <c r="F4" s="14" t="s">
        <v>6</v>
      </c>
      <c r="G4" s="15" t="s">
        <v>7</v>
      </c>
      <c r="H4" s="14" t="s">
        <v>8</v>
      </c>
      <c r="I4" s="3"/>
      <c r="J4" s="3"/>
      <c r="K4" s="3"/>
    </row>
    <row r="5" spans="1:11" s="22" customFormat="1" ht="24.75" customHeight="1" x14ac:dyDescent="0.25">
      <c r="A5" s="16">
        <v>1130</v>
      </c>
      <c r="B5" s="16">
        <v>45839</v>
      </c>
      <c r="C5" s="17" t="s">
        <v>40</v>
      </c>
      <c r="D5" s="18" t="s">
        <v>23</v>
      </c>
      <c r="E5" s="17">
        <v>901171746</v>
      </c>
      <c r="F5" s="19" t="s">
        <v>31</v>
      </c>
      <c r="G5" s="20">
        <v>22236740</v>
      </c>
      <c r="H5" s="17">
        <v>278</v>
      </c>
      <c r="I5" s="21"/>
      <c r="J5" s="21"/>
      <c r="K5" s="21"/>
    </row>
    <row r="6" spans="1:11" s="22" customFormat="1" ht="24.75" customHeight="1" x14ac:dyDescent="0.25">
      <c r="A6" s="16" t="s">
        <v>21</v>
      </c>
      <c r="B6" s="16">
        <v>45846</v>
      </c>
      <c r="C6" s="17" t="s">
        <v>40</v>
      </c>
      <c r="D6" s="18" t="s">
        <v>18</v>
      </c>
      <c r="E6" s="17">
        <v>830071376</v>
      </c>
      <c r="F6" s="19" t="s">
        <v>32</v>
      </c>
      <c r="G6" s="20">
        <v>10200000</v>
      </c>
      <c r="H6" s="17">
        <v>0</v>
      </c>
      <c r="I6" s="21"/>
      <c r="J6" s="21"/>
      <c r="K6" s="21"/>
    </row>
    <row r="7" spans="1:11" s="22" customFormat="1" ht="24.75" customHeight="1" x14ac:dyDescent="0.25">
      <c r="A7" s="23">
        <v>1131</v>
      </c>
      <c r="B7" s="23">
        <v>45847</v>
      </c>
      <c r="C7" s="24" t="s">
        <v>41</v>
      </c>
      <c r="D7" s="25" t="s">
        <v>24</v>
      </c>
      <c r="E7" s="24">
        <v>900177673</v>
      </c>
      <c r="F7" s="26" t="s">
        <v>35</v>
      </c>
      <c r="G7" s="27">
        <v>69429360</v>
      </c>
      <c r="H7" s="24">
        <v>360</v>
      </c>
      <c r="I7" s="21"/>
      <c r="J7" s="21"/>
      <c r="K7" s="21"/>
    </row>
    <row r="8" spans="1:11" s="22" customFormat="1" ht="24.75" customHeight="1" x14ac:dyDescent="0.25">
      <c r="A8" s="23">
        <v>1132</v>
      </c>
      <c r="B8" s="23">
        <v>45847</v>
      </c>
      <c r="C8" s="24" t="s">
        <v>17</v>
      </c>
      <c r="D8" s="25" t="s">
        <v>25</v>
      </c>
      <c r="E8" s="24">
        <v>900207008</v>
      </c>
      <c r="F8" s="26" t="s">
        <v>33</v>
      </c>
      <c r="G8" s="27">
        <v>70567000</v>
      </c>
      <c r="H8" s="24">
        <v>360</v>
      </c>
      <c r="I8" s="21"/>
      <c r="J8" s="21"/>
      <c r="K8" s="21"/>
    </row>
    <row r="9" spans="1:11" s="22" customFormat="1" ht="24.75" customHeight="1" x14ac:dyDescent="0.25">
      <c r="A9" s="23">
        <v>1133</v>
      </c>
      <c r="B9" s="23">
        <v>45847</v>
      </c>
      <c r="C9" s="24" t="s">
        <v>42</v>
      </c>
      <c r="D9" s="25" t="s">
        <v>26</v>
      </c>
      <c r="E9" s="24">
        <v>900239396</v>
      </c>
      <c r="F9" s="26" t="s">
        <v>36</v>
      </c>
      <c r="G9" s="27">
        <v>63382216</v>
      </c>
      <c r="H9" s="24">
        <v>360</v>
      </c>
      <c r="I9" s="21"/>
      <c r="J9" s="21"/>
      <c r="K9" s="21"/>
    </row>
    <row r="10" spans="1:11" s="22" customFormat="1" ht="24.75" customHeight="1" x14ac:dyDescent="0.25">
      <c r="A10" s="23">
        <v>1134</v>
      </c>
      <c r="B10" s="23">
        <v>45849</v>
      </c>
      <c r="C10" s="24" t="s">
        <v>42</v>
      </c>
      <c r="D10" s="25" t="s">
        <v>27</v>
      </c>
      <c r="E10" s="24">
        <v>900947746</v>
      </c>
      <c r="F10" s="26" t="s">
        <v>37</v>
      </c>
      <c r="G10" s="27">
        <v>22657600</v>
      </c>
      <c r="H10" s="24">
        <v>360</v>
      </c>
      <c r="I10" s="21"/>
      <c r="J10" s="21"/>
      <c r="K10" s="21"/>
    </row>
    <row r="11" spans="1:11" s="22" customFormat="1" ht="24.75" customHeight="1" x14ac:dyDescent="0.25">
      <c r="A11" s="23">
        <v>1135</v>
      </c>
      <c r="B11" s="23">
        <v>45853</v>
      </c>
      <c r="C11" s="24" t="s">
        <v>17</v>
      </c>
      <c r="D11" s="25" t="s">
        <v>28</v>
      </c>
      <c r="E11" s="24">
        <v>830069602</v>
      </c>
      <c r="F11" s="26" t="s">
        <v>38</v>
      </c>
      <c r="G11" s="27">
        <v>4391100</v>
      </c>
      <c r="H11" s="24">
        <v>90</v>
      </c>
      <c r="I11" s="21"/>
      <c r="J11" s="21"/>
      <c r="K11" s="21"/>
    </row>
    <row r="12" spans="1:11" s="22" customFormat="1" ht="24.75" customHeight="1" x14ac:dyDescent="0.25">
      <c r="A12" s="23">
        <v>1136</v>
      </c>
      <c r="B12" s="23">
        <v>45863</v>
      </c>
      <c r="C12" s="24" t="s">
        <v>19</v>
      </c>
      <c r="D12" s="25" t="s">
        <v>29</v>
      </c>
      <c r="E12" s="24">
        <v>900717200</v>
      </c>
      <c r="F12" s="26" t="s">
        <v>39</v>
      </c>
      <c r="G12" s="27">
        <v>14957655</v>
      </c>
      <c r="H12" s="24">
        <v>30</v>
      </c>
      <c r="I12" s="21"/>
      <c r="J12" s="21"/>
      <c r="K12" s="21"/>
    </row>
    <row r="13" spans="1:11" s="22" customFormat="1" ht="24.75" customHeight="1" x14ac:dyDescent="0.25">
      <c r="A13" s="23" t="s">
        <v>22</v>
      </c>
      <c r="B13" s="23">
        <v>45869</v>
      </c>
      <c r="C13" s="24" t="s">
        <v>43</v>
      </c>
      <c r="D13" s="25" t="s">
        <v>30</v>
      </c>
      <c r="E13" s="24">
        <v>900986779</v>
      </c>
      <c r="F13" s="26" t="s">
        <v>34</v>
      </c>
      <c r="G13" s="27">
        <v>11500000</v>
      </c>
      <c r="H13" s="24">
        <v>360</v>
      </c>
      <c r="I13" s="21"/>
      <c r="J13" s="21"/>
      <c r="K13" s="21"/>
    </row>
    <row r="14" spans="1:11" x14ac:dyDescent="0.35">
      <c r="F14" s="7"/>
      <c r="G14" s="8"/>
      <c r="H14" s="9"/>
    </row>
    <row r="15" spans="1:11" x14ac:dyDescent="0.35">
      <c r="A15" s="5" t="s">
        <v>9</v>
      </c>
      <c r="B15" s="5">
        <v>7</v>
      </c>
      <c r="F15" s="7"/>
      <c r="G15" s="8" t="s">
        <v>10</v>
      </c>
      <c r="H15" s="9">
        <f>SUM(G5+G7+G8+G9+G10+G12+G11)</f>
        <v>267621671</v>
      </c>
    </row>
    <row r="16" spans="1:11" x14ac:dyDescent="0.35">
      <c r="A16" s="5" t="s">
        <v>11</v>
      </c>
      <c r="B16" s="5">
        <v>2</v>
      </c>
      <c r="F16" s="7"/>
      <c r="G16" s="10" t="s">
        <v>12</v>
      </c>
      <c r="H16" s="11">
        <v>0</v>
      </c>
    </row>
    <row r="17" spans="6:8" x14ac:dyDescent="0.35">
      <c r="F17" s="7"/>
      <c r="G17" s="8" t="s">
        <v>13</v>
      </c>
      <c r="H17" s="9">
        <f>+G6+G13</f>
        <v>21700000</v>
      </c>
    </row>
    <row r="18" spans="6:8" x14ac:dyDescent="0.35">
      <c r="F18" s="10"/>
      <c r="G18" s="10" t="s">
        <v>14</v>
      </c>
      <c r="H18" s="11">
        <v>0</v>
      </c>
    </row>
    <row r="19" spans="6:8" x14ac:dyDescent="0.25">
      <c r="F19" s="12"/>
      <c r="G19" s="12" t="s">
        <v>15</v>
      </c>
      <c r="H19" s="13">
        <f>H15+H17</f>
        <v>289321671</v>
      </c>
    </row>
    <row r="20" spans="6:8" x14ac:dyDescent="0.25">
      <c r="F20" s="12"/>
      <c r="G20" s="12" t="s">
        <v>16</v>
      </c>
      <c r="H20" s="13">
        <f>H16</f>
        <v>0</v>
      </c>
    </row>
  </sheetData>
  <mergeCells count="2">
    <mergeCell ref="A2:H2"/>
    <mergeCell ref="A3:H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JUNIO DE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Varela Hernandez</dc:creator>
  <cp:lastModifiedBy>Daniel Eduardo Rivera Estrella</cp:lastModifiedBy>
  <dcterms:created xsi:type="dcterms:W3CDTF">2025-03-06T20:57:50Z</dcterms:created>
  <dcterms:modified xsi:type="dcterms:W3CDTF">2025-08-12T13:49:04Z</dcterms:modified>
</cp:coreProperties>
</file>