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rmes\DOC_FOGAFIN\SFO\DDA\CARPETAS TRABAJO FUNCIONARIOS DDA\PILAR VARELA HERNANDEZ\Relación Ordenes Suscritas\2024\"/>
    </mc:Choice>
  </mc:AlternateContent>
  <xr:revisionPtr revIDLastSave="0" documentId="8_{646F06B0-3369-4F7F-9109-AF1E33C5B5F8}" xr6:coauthVersionLast="47" xr6:coauthVersionMax="47" xr10:uidLastSave="{00000000-0000-0000-0000-000000000000}"/>
  <bookViews>
    <workbookView xWindow="-120" yWindow="-120" windowWidth="20730" windowHeight="11160" xr2:uid="{F25A5BF8-2480-4F64-89F4-B4CF553028E8}"/>
  </bookViews>
  <sheets>
    <sheet name="NOVIEMBRE DE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22" i="1"/>
  <c r="H20" i="1"/>
</calcChain>
</file>

<file path=xl/sharedStrings.xml><?xml version="1.0" encoding="utf-8"?>
<sst xmlns="http://schemas.openxmlformats.org/spreadsheetml/2006/main" count="62" uniqueCount="52">
  <si>
    <t>No. ORDEN/OTRO SÍ</t>
  </si>
  <si>
    <t>FECHA ORDEN</t>
  </si>
  <si>
    <t>SOLICITADO POR</t>
  </si>
  <si>
    <t>PROVEEDOR / CONTRATISTA</t>
  </si>
  <si>
    <t>NIT/CEDULA</t>
  </si>
  <si>
    <t xml:space="preserve">OBJETO </t>
  </si>
  <si>
    <t>TOTAL</t>
  </si>
  <si>
    <t>DDA</t>
  </si>
  <si>
    <t>Valor Otro sí $</t>
  </si>
  <si>
    <t>Valor Otro sí USD</t>
  </si>
  <si>
    <t xml:space="preserve">DURACION DIAS </t>
  </si>
  <si>
    <t>TOTAL (USD)</t>
  </si>
  <si>
    <t>TOTAL ($)</t>
  </si>
  <si>
    <t xml:space="preserve">Valor Ordenes $ </t>
  </si>
  <si>
    <t xml:space="preserve">Valor Ordenes USD </t>
  </si>
  <si>
    <t xml:space="preserve">Ordenes </t>
  </si>
  <si>
    <t>Otrosí</t>
  </si>
  <si>
    <t>FONDO DE GARANTIAS DE INSTITUCIONES FINANCIERAS
RELACION DE ORDENES SUSCRITAS</t>
  </si>
  <si>
    <t>DTI</t>
  </si>
  <si>
    <t>CCE-136284</t>
  </si>
  <si>
    <t>UNE EPM TELECOMUNICACIONES S.A.</t>
  </si>
  <si>
    <t>WOOMBAT CONSULTING GROUP S.A.S.</t>
  </si>
  <si>
    <t>EMPRESA DE TELECOMUNICACIONES DE BOGOTA S.A. ESP</t>
  </si>
  <si>
    <t>FUNDACIÓN AL VERDE VIVO</t>
  </si>
  <si>
    <t>SOLUCIONES H2O S.A.S</t>
  </si>
  <si>
    <t>CAPACITACIÓN Y SERVICIOS ESPECIALIZADOS SAS - CAYSES S.A.S.</t>
  </si>
  <si>
    <t>INTERNEXA S.A.</t>
  </si>
  <si>
    <t>AUTOMATIZA SOLUCIONES S.A.S.</t>
  </si>
  <si>
    <t>SECPRO S.A.S.</t>
  </si>
  <si>
    <t>IG UNIFIED COMMUNICATIONS S.A.S.</t>
  </si>
  <si>
    <t>EVOLUTION CHANGE S.A.S.</t>
  </si>
  <si>
    <t>JM GRUPO EMPRESARIAL S.A.S</t>
  </si>
  <si>
    <t>ampliar el número de accesos de la troncal telefónica del Fondo de 30 a 150.</t>
  </si>
  <si>
    <t>desarrollar, implementar y poner en producción una solución de analítica que permita el intercambio de formatos entre las nubes de la Superintendencia Financiera de Colombia y el Fondo de Garantías de Instituciones Financieras, de acuerdo con las necesidades del Fondo.</t>
  </si>
  <si>
    <t>prestar al Fondo el servicio de conexión a Internet mediante un canal dedicado de 128 Mbps, de acuerdo con las características técnicas solicitadas por el Fondo.</t>
  </si>
  <si>
    <t>realizar la medición de la huella de carbono de las actividades realizadas por Fogafín para la vigencia 2023-2024, así como la campaña de siembra y adopción de 700 árboles en compensación con el medio ambiente</t>
  </si>
  <si>
    <t>realizar el mantenimiento de tanques de agua potable y lluvias y el equipo que compone el sistema, así como, disposición de lodos contaminados y certificación de pureza del agua, incluye una bolsa de repuestos e instalación, estos se pagarán en caso de requerimiento adicional y previa aprobación por parte de Fogafín.</t>
  </si>
  <si>
    <t>entregar al Fondo una solución de firewall en la nube de Azure, así como, los créditos para su licenciamiento, implementación, configuración y soporte. Valor USD 11,484.93. TRM 18/11/2024 $4454.68</t>
  </si>
  <si>
    <t>prestar al Fondo el servicio de conexión a Internet mediante un canal dedicado de 128 Mbps y de acuerdo con las características técnicas solicitadas por el Fondo.</t>
  </si>
  <si>
    <t>realizar el suministro de los elementos requeridos para la lectura, control e identificación (placas) de los activos fijos de Fogafín, así como realizar la marcación y plaqueteado los activos e instalar, configurar y poner en producción el sistema, de acuerdo con la propuesta presentada.</t>
  </si>
  <si>
    <t>realizar un diagnóstico del nivel de exposición del FONDO ante ataques informáticos y cibernéticos</t>
  </si>
  <si>
    <t>prestar el servicio de administración, soporte y monitoreo de la Solución de Comunicaciones Unificadas de Fogafín.</t>
  </si>
  <si>
    <t>proporcionar Soporte Champs por dos años con sistema redundante del sistema de grabación de llamadas de SmartTAP, de acuerdo con los requerimientos del Fondo.</t>
  </si>
  <si>
    <t>realizar la evaluación de Clima Organizacional para los funcionarios del Fondo, la cual incluirá: recolección, análisis, y tabulación de datos, presentación ejecutiva de informes, acceso a la plataforma de resultados y planes de intervención, y de acuerdo con los requerimientos del Fondo.</t>
  </si>
  <si>
    <t>Recarga y compra de extientores</t>
  </si>
  <si>
    <t>ROP</t>
  </si>
  <si>
    <t>DTH</t>
  </si>
  <si>
    <t>NOVIEMBRE DE 2024</t>
  </si>
  <si>
    <t>Otrosí 990-2</t>
  </si>
  <si>
    <t>i) Aumentar el valor de la orden en $27.200.000 (Veintisiete millones doscientos mil pesos) IVA incluido; y (ii) Prorrogar su vigencia en un año, hasta el 23 de diciembre de 2025.</t>
  </si>
  <si>
    <t>MEMORY CORP S.A.S</t>
  </si>
  <si>
    <t>DGC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</si>
</sst>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[$$-240A]\ * #,##0.00_ ;_-[$$-240A]\ * \-#,##0.00\ ;_-[$$-240A]\ * &quot;-&quot;??_ ;_-@_ "/>
    <numFmt numFmtId="165" formatCode="_-[$$-240A]\ * #,##0.00_-;\-[$$-240A]\ * #,##0.00_-;_-[$$-240A]\ * &quot;-&quot;??_-;_-@_-"/>
    <numFmt numFmtId="166" formatCode="[$USD]\ #,##0.00"/>
  </numFmts>
  <fonts count="7" x14ac:knownFonts="1">
    <font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sz val="16"/>
      <name val="Calibri Light"/>
      <family val="2"/>
      <scheme val="major"/>
    </font>
    <font>
      <b/>
      <sz val="16"/>
      <color theme="0"/>
      <name val="Calibri Light"/>
      <family val="2"/>
      <scheme val="major"/>
    </font>
    <font>
      <b/>
      <sz val="18"/>
      <color theme="8" tint="-0.249977111117893"/>
      <name val="Calibri Light"/>
      <family val="2"/>
      <scheme val="major"/>
    </font>
    <font>
      <sz val="18"/>
      <name val="Calibri Light"/>
      <family val="2"/>
      <scheme val="maj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</cellStyleXfs>
  <cellXfs count="34">
    <xf numFmtId="0" fontId="0" fillId="0" borderId="0" xfId="0"/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65" fontId="2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166" fontId="2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165" fontId="1" fillId="0" borderId="0" xfId="0" applyNumberFormat="1" applyFont="1" applyAlignment="1">
      <alignment horizontal="left" vertical="center" wrapText="1"/>
    </xf>
    <xf numFmtId="164" fontId="1" fillId="0" borderId="0" xfId="0" applyNumberFormat="1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">
    <cellStyle name="Moneda 2" xfId="4" xr:uid="{195B4BC3-9ACA-43FD-8E83-FB5EF4C15065}"/>
    <cellStyle name="Normal" xfId="0" builtinId="0"/>
    <cellStyle name="Normal 2" xfId="2" xr:uid="{C4136D50-E1A8-42A0-A932-4812F429CD3B}"/>
    <cellStyle name="Normal 3" xfId="3" xr:uid="{042D9882-7550-4518-BE36-3E5F3E7109CC}"/>
    <cellStyle name="Normal 4" xfId="1" xr:uid="{2A391163-B8CD-4B43-AB99-922867A6BB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24740</xdr:colOff>
      <xdr:row>1</xdr:row>
      <xdr:rowOff>86591</xdr:rowOff>
    </xdr:from>
    <xdr:to>
      <xdr:col>1</xdr:col>
      <xdr:colOff>371104</xdr:colOff>
      <xdr:row>2</xdr:row>
      <xdr:rowOff>31172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AD8A81-A797-1761-9BCE-309D44DFF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40" y="358734"/>
          <a:ext cx="2375065" cy="5878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F096A-233E-44CF-8DD3-0561C71786B7}">
  <dimension ref="A2:K25"/>
  <sheetViews>
    <sheetView tabSelected="1" zoomScale="57" zoomScaleNormal="57" workbookViewId="0">
      <selection activeCell="A20" sqref="A20"/>
    </sheetView>
  </sheetViews>
  <sheetFormatPr baseColWidth="10" defaultColWidth="11.42578125" defaultRowHeight="21" x14ac:dyDescent="0.25"/>
  <cols>
    <col min="1" max="1" width="30.42578125" style="8" customWidth="1"/>
    <col min="2" max="2" width="24.5703125" style="8" customWidth="1"/>
    <col min="3" max="3" width="25.7109375" style="8" customWidth="1"/>
    <col min="4" max="4" width="81.5703125" style="8" customWidth="1"/>
    <col min="5" max="5" width="21.7109375" style="9" customWidth="1"/>
    <col min="6" max="6" width="68.7109375" style="8" customWidth="1"/>
    <col min="7" max="7" width="35.42578125" style="1" customWidth="1"/>
    <col min="8" max="8" width="28.7109375" style="1" customWidth="1"/>
    <col min="9" max="9" width="16.5703125" style="1" customWidth="1"/>
    <col min="10" max="11" width="15.42578125" style="1" customWidth="1"/>
    <col min="12" max="16384" width="11.42578125" style="2"/>
  </cols>
  <sheetData>
    <row r="2" spans="1:11" s="15" customFormat="1" ht="50.25" customHeight="1" x14ac:dyDescent="0.25">
      <c r="A2" s="27" t="s">
        <v>17</v>
      </c>
      <c r="B2" s="28"/>
      <c r="C2" s="28"/>
      <c r="D2" s="28"/>
      <c r="E2" s="28"/>
      <c r="F2" s="28"/>
      <c r="G2" s="28"/>
      <c r="H2" s="29"/>
      <c r="I2" s="14"/>
      <c r="J2" s="14"/>
      <c r="K2" s="14"/>
    </row>
    <row r="3" spans="1:11" x14ac:dyDescent="0.25">
      <c r="A3" s="24" t="s">
        <v>47</v>
      </c>
      <c r="B3" s="25"/>
      <c r="C3" s="25"/>
      <c r="D3" s="25"/>
      <c r="E3" s="25"/>
      <c r="F3" s="25"/>
      <c r="G3" s="25"/>
      <c r="H3" s="26"/>
    </row>
    <row r="4" spans="1:11" s="6" customForma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3" t="s">
        <v>10</v>
      </c>
      <c r="I4" s="5"/>
      <c r="J4" s="5"/>
      <c r="K4" s="5"/>
    </row>
    <row r="5" spans="1:11" s="6" customFormat="1" x14ac:dyDescent="0.25">
      <c r="A5" s="7">
        <v>1087</v>
      </c>
      <c r="B5" s="17">
        <v>45604</v>
      </c>
      <c r="C5" s="7" t="s">
        <v>18</v>
      </c>
      <c r="D5" s="20" t="s">
        <v>20</v>
      </c>
      <c r="E5" s="7">
        <v>900092385</v>
      </c>
      <c r="F5" s="19" t="s">
        <v>32</v>
      </c>
      <c r="G5" s="16">
        <v>28812241.920000002</v>
      </c>
      <c r="H5" s="7">
        <v>360</v>
      </c>
      <c r="I5" s="5"/>
      <c r="J5" s="5"/>
      <c r="K5" s="5"/>
    </row>
    <row r="6" spans="1:11" s="6" customFormat="1" x14ac:dyDescent="0.25">
      <c r="A6" s="7">
        <v>1088</v>
      </c>
      <c r="B6" s="17">
        <v>45604</v>
      </c>
      <c r="C6" s="7" t="s">
        <v>18</v>
      </c>
      <c r="D6" s="20" t="s">
        <v>21</v>
      </c>
      <c r="E6" s="7">
        <v>900962600</v>
      </c>
      <c r="F6" s="19" t="s">
        <v>33</v>
      </c>
      <c r="G6" s="16">
        <v>64708630</v>
      </c>
      <c r="H6" s="7">
        <v>180</v>
      </c>
      <c r="I6" s="5"/>
      <c r="J6" s="5"/>
      <c r="K6" s="5"/>
    </row>
    <row r="7" spans="1:11" s="6" customFormat="1" x14ac:dyDescent="0.25">
      <c r="A7" s="7">
        <v>1089</v>
      </c>
      <c r="B7" s="17">
        <v>45609</v>
      </c>
      <c r="C7" s="7" t="s">
        <v>18</v>
      </c>
      <c r="D7" s="20" t="s">
        <v>22</v>
      </c>
      <c r="E7" s="7">
        <v>899999115</v>
      </c>
      <c r="F7" s="19" t="s">
        <v>34</v>
      </c>
      <c r="G7" s="16">
        <v>34036829.82</v>
      </c>
      <c r="H7" s="7">
        <v>540</v>
      </c>
      <c r="I7" s="5"/>
      <c r="J7" s="5"/>
      <c r="K7" s="5"/>
    </row>
    <row r="8" spans="1:11" s="6" customFormat="1" x14ac:dyDescent="0.25">
      <c r="A8" s="7">
        <v>1090</v>
      </c>
      <c r="B8" s="17">
        <v>45610</v>
      </c>
      <c r="C8" s="7" t="s">
        <v>7</v>
      </c>
      <c r="D8" s="20" t="s">
        <v>23</v>
      </c>
      <c r="E8" s="7">
        <v>800236048</v>
      </c>
      <c r="F8" s="19" t="s">
        <v>35</v>
      </c>
      <c r="G8" s="16">
        <v>29981700</v>
      </c>
      <c r="H8" s="7">
        <v>90</v>
      </c>
      <c r="I8" s="5"/>
      <c r="J8" s="5"/>
      <c r="K8" s="5"/>
    </row>
    <row r="9" spans="1:11" s="6" customFormat="1" x14ac:dyDescent="0.25">
      <c r="A9" s="7">
        <v>1091</v>
      </c>
      <c r="B9" s="17">
        <v>45610</v>
      </c>
      <c r="C9" s="7" t="s">
        <v>7</v>
      </c>
      <c r="D9" s="20" t="s">
        <v>24</v>
      </c>
      <c r="E9" s="7">
        <v>900464949</v>
      </c>
      <c r="F9" s="19" t="s">
        <v>36</v>
      </c>
      <c r="G9" s="16">
        <v>32722592.629999999</v>
      </c>
      <c r="H9" s="7">
        <v>360</v>
      </c>
      <c r="I9" s="5"/>
      <c r="J9" s="5"/>
      <c r="K9" s="5"/>
    </row>
    <row r="10" spans="1:11" s="6" customFormat="1" x14ac:dyDescent="0.25">
      <c r="A10" s="7">
        <v>1092</v>
      </c>
      <c r="B10" s="17">
        <v>45614</v>
      </c>
      <c r="C10" s="7" t="s">
        <v>18</v>
      </c>
      <c r="D10" s="20" t="s">
        <v>25</v>
      </c>
      <c r="E10" s="7">
        <v>830110359</v>
      </c>
      <c r="F10" s="19" t="s">
        <v>37</v>
      </c>
      <c r="G10" s="16">
        <v>51161732.520000003</v>
      </c>
      <c r="H10" s="7">
        <v>720</v>
      </c>
      <c r="I10" s="5"/>
      <c r="J10" s="5"/>
      <c r="K10" s="5"/>
    </row>
    <row r="11" spans="1:11" s="6" customFormat="1" x14ac:dyDescent="0.25">
      <c r="A11" s="7">
        <v>1093</v>
      </c>
      <c r="B11" s="17">
        <v>45614</v>
      </c>
      <c r="C11" s="7" t="s">
        <v>18</v>
      </c>
      <c r="D11" s="20" t="s">
        <v>26</v>
      </c>
      <c r="E11" s="7">
        <v>811021654</v>
      </c>
      <c r="F11" s="19" t="s">
        <v>38</v>
      </c>
      <c r="G11" s="16">
        <v>52836000</v>
      </c>
      <c r="H11" s="7">
        <v>720</v>
      </c>
      <c r="I11" s="5"/>
      <c r="J11" s="5"/>
      <c r="K11" s="5"/>
    </row>
    <row r="12" spans="1:11" s="6" customFormat="1" x14ac:dyDescent="0.25">
      <c r="A12" s="7">
        <v>1094</v>
      </c>
      <c r="B12" s="17">
        <v>45617</v>
      </c>
      <c r="C12" s="7" t="s">
        <v>7</v>
      </c>
      <c r="D12" s="20" t="s">
        <v>27</v>
      </c>
      <c r="E12" s="7">
        <v>900529790</v>
      </c>
      <c r="F12" s="19" t="s">
        <v>39</v>
      </c>
      <c r="G12" s="16">
        <v>59202500</v>
      </c>
      <c r="H12" s="7">
        <v>90</v>
      </c>
      <c r="I12" s="5"/>
      <c r="J12" s="5"/>
      <c r="K12" s="5"/>
    </row>
    <row r="13" spans="1:11" s="33" customFormat="1" x14ac:dyDescent="0.25">
      <c r="A13" s="20" t="s">
        <v>48</v>
      </c>
      <c r="B13" s="30">
        <v>45617</v>
      </c>
      <c r="C13" s="20" t="s">
        <v>51</v>
      </c>
      <c r="D13" s="20" t="s">
        <v>50</v>
      </c>
      <c r="E13" s="20">
        <v>830505144</v>
      </c>
      <c r="F13" s="19" t="s">
        <v>49</v>
      </c>
      <c r="G13" s="31">
        <v>27200000</v>
      </c>
      <c r="H13" s="20">
        <v>360</v>
      </c>
      <c r="I13" s="32"/>
      <c r="J13" s="32"/>
      <c r="K13" s="32"/>
    </row>
    <row r="14" spans="1:11" s="6" customFormat="1" x14ac:dyDescent="0.25">
      <c r="A14" s="7">
        <v>1095</v>
      </c>
      <c r="B14" s="17">
        <v>45621</v>
      </c>
      <c r="C14" s="7" t="s">
        <v>45</v>
      </c>
      <c r="D14" s="20" t="s">
        <v>28</v>
      </c>
      <c r="E14" s="7">
        <v>900776524</v>
      </c>
      <c r="F14" s="19" t="s">
        <v>40</v>
      </c>
      <c r="G14" s="16">
        <v>64878800</v>
      </c>
      <c r="H14" s="7">
        <v>120</v>
      </c>
      <c r="I14" s="5"/>
      <c r="J14" s="5"/>
      <c r="K14" s="5"/>
    </row>
    <row r="15" spans="1:11" s="6" customFormat="1" x14ac:dyDescent="0.25">
      <c r="A15" s="7">
        <v>1096</v>
      </c>
      <c r="B15" s="17">
        <v>45622</v>
      </c>
      <c r="C15" s="7" t="s">
        <v>18</v>
      </c>
      <c r="D15" s="20" t="s">
        <v>29</v>
      </c>
      <c r="E15" s="7">
        <v>900475708</v>
      </c>
      <c r="F15" s="19" t="s">
        <v>41</v>
      </c>
      <c r="G15" s="16">
        <v>50919624</v>
      </c>
      <c r="H15" s="7">
        <v>720</v>
      </c>
      <c r="I15" s="5"/>
      <c r="J15" s="5"/>
      <c r="K15" s="5"/>
    </row>
    <row r="16" spans="1:11" s="6" customFormat="1" x14ac:dyDescent="0.25">
      <c r="A16" s="7">
        <v>1097</v>
      </c>
      <c r="B16" s="17">
        <v>45622</v>
      </c>
      <c r="C16" s="7" t="s">
        <v>18</v>
      </c>
      <c r="D16" s="20" t="s">
        <v>29</v>
      </c>
      <c r="E16" s="7">
        <v>900475708</v>
      </c>
      <c r="F16" s="19" t="s">
        <v>42</v>
      </c>
      <c r="G16" s="16">
        <v>60772705</v>
      </c>
      <c r="H16" s="7">
        <v>180</v>
      </c>
      <c r="I16" s="5"/>
      <c r="J16" s="5"/>
      <c r="K16" s="5"/>
    </row>
    <row r="17" spans="1:11" s="6" customFormat="1" x14ac:dyDescent="0.25">
      <c r="A17" s="7">
        <v>1098</v>
      </c>
      <c r="B17" s="17">
        <v>45625</v>
      </c>
      <c r="C17" s="7" t="s">
        <v>46</v>
      </c>
      <c r="D17" s="20" t="s">
        <v>30</v>
      </c>
      <c r="E17" s="7">
        <v>900743545</v>
      </c>
      <c r="F17" s="19" t="s">
        <v>43</v>
      </c>
      <c r="G17" s="16">
        <v>40116140</v>
      </c>
      <c r="H17" s="7">
        <v>180</v>
      </c>
      <c r="I17" s="5"/>
      <c r="J17" s="5"/>
      <c r="K17" s="5"/>
    </row>
    <row r="18" spans="1:11" s="6" customFormat="1" x14ac:dyDescent="0.25">
      <c r="A18" s="7" t="s">
        <v>19</v>
      </c>
      <c r="B18" s="17">
        <v>45608</v>
      </c>
      <c r="C18" s="7" t="s">
        <v>7</v>
      </c>
      <c r="D18" s="20" t="s">
        <v>31</v>
      </c>
      <c r="E18" s="7">
        <v>900353659</v>
      </c>
      <c r="F18" s="19" t="s">
        <v>44</v>
      </c>
      <c r="G18" s="16">
        <v>4259305</v>
      </c>
      <c r="H18" s="7">
        <v>30</v>
      </c>
      <c r="I18" s="5"/>
      <c r="J18" s="5"/>
      <c r="K18" s="5"/>
    </row>
    <row r="20" spans="1:11" x14ac:dyDescent="0.35">
      <c r="A20" s="8" t="s">
        <v>15</v>
      </c>
      <c r="B20" s="8">
        <v>13</v>
      </c>
      <c r="F20" s="18"/>
      <c r="G20" s="21" t="s">
        <v>13</v>
      </c>
      <c r="H20" s="22">
        <f>SUM(G5:G18)</f>
        <v>601608800.88999999</v>
      </c>
    </row>
    <row r="21" spans="1:11" x14ac:dyDescent="0.35">
      <c r="A21" s="8" t="s">
        <v>16</v>
      </c>
      <c r="B21" s="8">
        <v>1</v>
      </c>
      <c r="F21" s="18"/>
      <c r="G21" s="12" t="s">
        <v>14</v>
      </c>
      <c r="H21" s="13">
        <v>0</v>
      </c>
    </row>
    <row r="22" spans="1:11" x14ac:dyDescent="0.35">
      <c r="F22" s="18"/>
      <c r="G22" s="12" t="s">
        <v>8</v>
      </c>
      <c r="H22" s="10">
        <f>G13</f>
        <v>27200000</v>
      </c>
    </row>
    <row r="23" spans="1:11" x14ac:dyDescent="0.35">
      <c r="F23" s="12"/>
      <c r="G23" s="12" t="s">
        <v>9</v>
      </c>
      <c r="H23" s="13">
        <v>0</v>
      </c>
    </row>
    <row r="24" spans="1:11" x14ac:dyDescent="0.25">
      <c r="F24" s="11"/>
      <c r="G24" s="11" t="s">
        <v>12</v>
      </c>
      <c r="H24" s="23">
        <f>H20+H22</f>
        <v>628808800.88999999</v>
      </c>
    </row>
    <row r="25" spans="1:11" x14ac:dyDescent="0.25">
      <c r="F25" s="11"/>
      <c r="G25" s="11" t="s">
        <v>11</v>
      </c>
      <c r="H25" s="1">
        <v>0</v>
      </c>
    </row>
  </sheetData>
  <mergeCells count="2">
    <mergeCell ref="A3:H3"/>
    <mergeCell ref="A2:H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DE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2023-07-13T23:00:21Z</dcterms:created>
  <dcterms:modified xsi:type="dcterms:W3CDTF">2025-02-06T13:28:16Z</dcterms:modified>
</cp:coreProperties>
</file>