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CR\PLP\ARCHIVOS GESTIÓN\01. PRESUPUESTO\1.3. Ship y Sireci\Publicación WEB\Colgado_2021\"/>
    </mc:Choice>
  </mc:AlternateContent>
  <xr:revisionPtr revIDLastSave="0" documentId="13_ncr:1_{F4A2699F-D5F6-467B-AA38-BFE9B21F4E7A}" xr6:coauthVersionLast="47" xr6:coauthVersionMax="47" xr10:uidLastSave="{00000000-0000-0000-0000-000000000000}"/>
  <bookViews>
    <workbookView xWindow="-110" yWindow="-110" windowWidth="19420" windowHeight="10420" xr2:uid="{9A1268C6-6EB1-48FF-8440-53004311FC2D}"/>
  </bookViews>
  <sheets>
    <sheet name="2021" sheetId="3" r:id="rId1"/>
  </sheets>
  <externalReferences>
    <externalReference r:id="rId2"/>
  </externalReferences>
  <definedNames>
    <definedName name="aaa" localSheetId="0">#REF!</definedName>
    <definedName name="aaa">#REF!</definedName>
    <definedName name="ABR" localSheetId="0">#REF!</definedName>
    <definedName name="ABR">#REF!</definedName>
    <definedName name="AGO">#REF!</definedName>
    <definedName name="biabl">#REF!</definedName>
    <definedName name="BIABLE">#REF!</definedName>
    <definedName name="cc" localSheetId="0">[1]CC!#REF!</definedName>
    <definedName name="cc">[1]CC!#REF!</definedName>
    <definedName name="cob">#REF!</definedName>
    <definedName name="COBE">#REF!</definedName>
    <definedName name="CRUCE">#REF!</definedName>
    <definedName name="CUENTAS">#REF!</definedName>
    <definedName name="DIC">#REF!</definedName>
    <definedName name="EJE">#REF!</definedName>
    <definedName name="ENE">#REF!</definedName>
    <definedName name="FEB">#REF!</definedName>
    <definedName name="fgresadf">#REF!</definedName>
    <definedName name="HI">#REF!</definedName>
    <definedName name="HIS">#REF!</definedName>
    <definedName name="HIST">#REF!</definedName>
    <definedName name="histo">#REF!</definedName>
    <definedName name="JUL">#REF!</definedName>
    <definedName name="JUN">#REF!</definedName>
    <definedName name="JUNIO">#REF!</definedName>
    <definedName name="MAR">#REF!</definedName>
    <definedName name="MAY">#REF!</definedName>
    <definedName name="NOV">#REF!</definedName>
    <definedName name="OCT">#REF!</definedName>
    <definedName name="PLANO">#REF!</definedName>
    <definedName name="PLANO14">#REF!</definedName>
    <definedName name="PLANOMES">#REF!</definedName>
    <definedName name="PLANOTOTAL">#REF!</definedName>
    <definedName name="PPLANOT">#REF!</definedName>
    <definedName name="PPTO">#REF!</definedName>
    <definedName name="PPTOPLANO">#REF!</definedName>
    <definedName name="re">#REF!</definedName>
    <definedName name="reme">#REF!</definedName>
    <definedName name="REP">#REF!</definedName>
    <definedName name="REPO">#REF!</definedName>
    <definedName name="REPORT">#REF!</definedName>
    <definedName name="reporte">#REF!</definedName>
    <definedName name="rm">#REF!</definedName>
    <definedName name="rubro">#REF!</definedName>
    <definedName name="sas">#REF!</definedName>
    <definedName name="SEP">#REF!</definedName>
    <definedName name="SSS">#REF!</definedName>
    <definedName name="SSSS">#REF!</definedName>
    <definedName name="TD">#REF!</definedName>
    <definedName name="TDCOBERTURA">#REF!</definedName>
    <definedName name="TDCOBERTURAUSD">#REF!</definedName>
    <definedName name="TDICOBERTURA">#REF!</definedName>
    <definedName name="TDINCOBERTURA">#REF!</definedName>
    <definedName name="UNO">#REF!</definedName>
    <definedName name="UNOA">#REF!</definedName>
    <definedName name="UNOAG">#REF!</definedName>
    <definedName name="UNOD">#REF!</definedName>
    <definedName name="UNOE">#REF!</definedName>
    <definedName name="UNOF">#REF!</definedName>
    <definedName name="UNOJ">#REF!</definedName>
    <definedName name="UNOJL">#REF!</definedName>
    <definedName name="UNOMY">#REF!</definedName>
    <definedName name="UNOMZ">#REF!</definedName>
    <definedName name="UNON">#REF!</definedName>
    <definedName name="UNOO">#REF!</definedName>
    <definedName name="UNOS">#REF!</definedName>
    <definedName name="VALEJE">#REF!</definedName>
    <definedName name="VALEJEC">#REF!</definedName>
    <definedName name="VALIDAC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F15" i="3"/>
  <c r="F12" i="3"/>
  <c r="G12" i="3" s="1"/>
  <c r="G11" i="3" s="1"/>
  <c r="G9" i="3" s="1"/>
  <c r="F11" i="3" l="1"/>
  <c r="F9" i="3" s="1"/>
</calcChain>
</file>

<file path=xl/sharedStrings.xml><?xml version="1.0" encoding="utf-8"?>
<sst xmlns="http://schemas.openxmlformats.org/spreadsheetml/2006/main" count="38" uniqueCount="32">
  <si>
    <t>Cifras en millones de COP</t>
  </si>
  <si>
    <t>CONCEPTO</t>
  </si>
  <si>
    <t>PRESUPUESTO 
INICIAL</t>
  </si>
  <si>
    <t>TRASLADOS</t>
  </si>
  <si>
    <t>PRESUPUESTO 
VIGENTE</t>
  </si>
  <si>
    <t>EJECUCIÓN</t>
  </si>
  <si>
    <t>INGRESOS</t>
  </si>
  <si>
    <t>-</t>
  </si>
  <si>
    <t>DISPONIBILIDAD INICIAL</t>
  </si>
  <si>
    <t>Caja</t>
  </si>
  <si>
    <t>RECURSOS DE CAPITAL</t>
  </si>
  <si>
    <t>Rendimientos por Operaciones Financieras</t>
  </si>
  <si>
    <t>GASTOS</t>
  </si>
  <si>
    <t>GASTOS DE FUNCIONAMIENTO</t>
  </si>
  <si>
    <t>GASTOS DE PERSONAL</t>
  </si>
  <si>
    <t>GASTOS GENERALES</t>
  </si>
  <si>
    <t>Activos y Otros Activos</t>
  </si>
  <si>
    <t>Adecuaciones e Instalación de Oficinas</t>
  </si>
  <si>
    <t>Arrendamientos                                         </t>
  </si>
  <si>
    <t>Comisiones</t>
  </si>
  <si>
    <t>Contribuciones y Afiliaciones                          </t>
  </si>
  <si>
    <t>Diversos</t>
  </si>
  <si>
    <t>Gestión de Activos</t>
  </si>
  <si>
    <t>Honorarios                                             </t>
  </si>
  <si>
    <t>Impuestos y Gravámenes</t>
  </si>
  <si>
    <t>Mantenimiento y Reparaciones           </t>
  </si>
  <si>
    <t>Seguros y Suscripciones</t>
  </si>
  <si>
    <t>Presupuesto vigencia 2021</t>
  </si>
  <si>
    <t>Recursos COVID-19</t>
  </si>
  <si>
    <t>Contingencias Mecanismos de Resolución</t>
  </si>
  <si>
    <t>Mantenimiento y Reparaciones -  Caja Menor COVID-19       </t>
  </si>
  <si>
    <t>Diversos - Bienestar Social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</si>
</sst>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rebuchet MS"/>
      <family val="2"/>
    </font>
    <font>
      <b/>
      <sz val="16"/>
      <color theme="1" tint="0.249977111117893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1" tint="0.249977111117893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sz val="11"/>
      <name val="Arial Narrow"/>
      <family val="2"/>
    </font>
    <font>
      <i/>
      <sz val="11"/>
      <color theme="1"/>
      <name val="Arial Narrow"/>
      <family val="2"/>
    </font>
    <font>
      <sz val="10"/>
      <name val="Arial Narrow"/>
      <family val="2"/>
    </font>
    <font>
      <b/>
      <sz val="11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3" borderId="0" xfId="0" applyFont="1" applyFill="1"/>
    <xf numFmtId="4" fontId="3" fillId="2" borderId="0" xfId="0" applyNumberFormat="1" applyFont="1" applyFill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4" fontId="6" fillId="2" borderId="0" xfId="0" applyNumberFormat="1" applyFont="1" applyFill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vertical="center"/>
    </xf>
    <xf numFmtId="165" fontId="7" fillId="4" borderId="13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Alignment="1">
      <alignment vertical="center"/>
    </xf>
    <xf numFmtId="165" fontId="8" fillId="3" borderId="0" xfId="0" applyNumberFormat="1" applyFont="1" applyFill="1"/>
    <xf numFmtId="164" fontId="9" fillId="5" borderId="15" xfId="0" applyNumberFormat="1" applyFont="1" applyFill="1" applyBorder="1" applyAlignment="1">
      <alignment vertical="center"/>
    </xf>
    <xf numFmtId="165" fontId="9" fillId="5" borderId="16" xfId="0" applyNumberFormat="1" applyFont="1" applyFill="1" applyBorder="1" applyAlignment="1">
      <alignment horizontal="center" vertical="center"/>
    </xf>
    <xf numFmtId="4" fontId="5" fillId="3" borderId="0" xfId="0" applyNumberFormat="1" applyFont="1" applyFill="1"/>
    <xf numFmtId="164" fontId="10" fillId="2" borderId="19" xfId="0" applyNumberFormat="1" applyFont="1" applyFill="1" applyBorder="1" applyAlignment="1">
      <alignment vertical="center"/>
    </xf>
    <xf numFmtId="165" fontId="11" fillId="2" borderId="20" xfId="0" applyNumberFormat="1" applyFont="1" applyFill="1" applyBorder="1" applyAlignment="1">
      <alignment horizontal="center" vertical="center"/>
    </xf>
    <xf numFmtId="164" fontId="10" fillId="2" borderId="23" xfId="0" applyNumberFormat="1" applyFont="1" applyFill="1" applyBorder="1" applyAlignment="1">
      <alignment vertical="center"/>
    </xf>
    <xf numFmtId="165" fontId="11" fillId="2" borderId="24" xfId="0" applyNumberFormat="1" applyFont="1" applyFill="1" applyBorder="1" applyAlignment="1">
      <alignment horizontal="center" vertical="center"/>
    </xf>
    <xf numFmtId="165" fontId="8" fillId="3" borderId="0" xfId="0" applyNumberFormat="1" applyFont="1" applyFill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4" fontId="10" fillId="2" borderId="27" xfId="0" applyNumberFormat="1" applyFont="1" applyFill="1" applyBorder="1" applyAlignment="1">
      <alignment vertical="center"/>
    </xf>
    <xf numFmtId="165" fontId="11" fillId="2" borderId="28" xfId="0" applyNumberFormat="1" applyFont="1" applyFill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vertical="center"/>
    </xf>
    <xf numFmtId="165" fontId="4" fillId="6" borderId="3" xfId="0" applyNumberFormat="1" applyFont="1" applyFill="1" applyBorder="1" applyAlignment="1">
      <alignment horizontal="center" vertical="center"/>
    </xf>
    <xf numFmtId="164" fontId="4" fillId="5" borderId="29" xfId="0" applyNumberFormat="1" applyFont="1" applyFill="1" applyBorder="1" applyAlignment="1">
      <alignment vertical="center"/>
    </xf>
    <xf numFmtId="165" fontId="4" fillId="5" borderId="30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vertical="center"/>
    </xf>
    <xf numFmtId="164" fontId="12" fillId="2" borderId="8" xfId="0" applyNumberFormat="1" applyFont="1" applyFill="1" applyBorder="1" applyAlignment="1">
      <alignment vertical="center"/>
    </xf>
    <xf numFmtId="165" fontId="11" fillId="2" borderId="9" xfId="0" applyNumberFormat="1" applyFont="1" applyFill="1" applyBorder="1" applyAlignment="1">
      <alignment horizontal="center" vertical="center"/>
    </xf>
    <xf numFmtId="43" fontId="5" fillId="3" borderId="0" xfId="1" applyFont="1" applyFill="1"/>
    <xf numFmtId="0" fontId="13" fillId="2" borderId="0" xfId="0" applyFont="1" applyFill="1"/>
    <xf numFmtId="164" fontId="10" fillId="2" borderId="8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164" fontId="12" fillId="2" borderId="10" xfId="0" applyNumberFormat="1" applyFont="1" applyFill="1" applyBorder="1" applyAlignment="1">
      <alignment vertical="center"/>
    </xf>
    <xf numFmtId="165" fontId="11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/>
    <xf numFmtId="10" fontId="5" fillId="3" borderId="0" xfId="0" applyNumberFormat="1" applyFont="1" applyFill="1" applyAlignment="1">
      <alignment horizontal="center"/>
    </xf>
    <xf numFmtId="9" fontId="5" fillId="3" borderId="0" xfId="0" applyNumberFormat="1" applyFont="1" applyFill="1"/>
    <xf numFmtId="164" fontId="5" fillId="3" borderId="0" xfId="0" applyNumberFormat="1" applyFont="1" applyFill="1"/>
    <xf numFmtId="165" fontId="7" fillId="4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165" fontId="9" fillId="5" borderId="17" xfId="0" applyNumberFormat="1" applyFont="1" applyFill="1" applyBorder="1" applyAlignment="1">
      <alignment horizontal="center" vertical="center"/>
    </xf>
    <xf numFmtId="165" fontId="9" fillId="5" borderId="18" xfId="0" applyNumberFormat="1" applyFont="1" applyFill="1" applyBorder="1" applyAlignment="1">
      <alignment horizontal="center" vertical="center"/>
    </xf>
    <xf numFmtId="165" fontId="11" fillId="2" borderId="21" xfId="0" applyNumberFormat="1" applyFont="1" applyFill="1" applyBorder="1" applyAlignment="1">
      <alignment horizontal="center" vertical="center"/>
    </xf>
    <xf numFmtId="165" fontId="11" fillId="2" borderId="22" xfId="0" applyNumberFormat="1" applyFont="1" applyFill="1" applyBorder="1" applyAlignment="1">
      <alignment horizontal="center" vertical="center"/>
    </xf>
    <xf numFmtId="165" fontId="11" fillId="2" borderId="25" xfId="0" applyNumberFormat="1" applyFont="1" applyFill="1" applyBorder="1" applyAlignment="1">
      <alignment horizontal="center" vertical="center"/>
    </xf>
    <xf numFmtId="165" fontId="11" fillId="2" borderId="26" xfId="0" applyNumberFormat="1" applyFont="1" applyFill="1" applyBorder="1" applyAlignment="1">
      <alignment horizontal="center" vertical="center"/>
    </xf>
    <xf numFmtId="0" fontId="8" fillId="3" borderId="0" xfId="0" applyFont="1" applyFill="1"/>
    <xf numFmtId="165" fontId="9" fillId="5" borderId="5" xfId="0" applyNumberFormat="1" applyFont="1" applyFill="1" applyBorder="1" applyAlignment="1">
      <alignment horizontal="center" vertical="center"/>
    </xf>
    <xf numFmtId="165" fontId="9" fillId="5" borderId="13" xfId="0" applyNumberFormat="1" applyFont="1" applyFill="1" applyBorder="1" applyAlignment="1">
      <alignment horizontal="center" vertical="center"/>
    </xf>
    <xf numFmtId="165" fontId="9" fillId="5" borderId="14" xfId="0" applyNumberFormat="1" applyFont="1" applyFill="1" applyBorder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vertical="center"/>
    </xf>
    <xf numFmtId="165" fontId="11" fillId="2" borderId="13" xfId="0" applyNumberFormat="1" applyFont="1" applyFill="1" applyBorder="1" applyAlignment="1">
      <alignment horizontal="center" vertical="center"/>
    </xf>
    <xf numFmtId="165" fontId="11" fillId="2" borderId="14" xfId="0" applyNumberFormat="1" applyFont="1" applyFill="1" applyBorder="1" applyAlignment="1">
      <alignment horizontal="center" vertical="center"/>
    </xf>
    <xf numFmtId="0" fontId="8" fillId="2" borderId="0" xfId="0" applyFont="1" applyFill="1"/>
    <xf numFmtId="165" fontId="7" fillId="4" borderId="14" xfId="0" applyNumberFormat="1" applyFont="1" applyFill="1" applyBorder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 vertical="center"/>
    </xf>
    <xf numFmtId="165" fontId="4" fillId="6" borderId="13" xfId="0" applyNumberFormat="1" applyFont="1" applyFill="1" applyBorder="1" applyAlignment="1">
      <alignment horizontal="center" vertical="center"/>
    </xf>
    <xf numFmtId="165" fontId="4" fillId="6" borderId="14" xfId="0" applyNumberFormat="1" applyFont="1" applyFill="1" applyBorder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 vertical="center"/>
    </xf>
    <xf numFmtId="165" fontId="4" fillId="5" borderId="13" xfId="0" applyNumberFormat="1" applyFont="1" applyFill="1" applyBorder="1" applyAlignment="1">
      <alignment horizontal="center" vertical="center"/>
    </xf>
    <xf numFmtId="165" fontId="4" fillId="5" borderId="32" xfId="0" applyNumberFormat="1" applyFont="1" applyFill="1" applyBorder="1" applyAlignment="1">
      <alignment horizontal="center" vertical="center"/>
    </xf>
    <xf numFmtId="165" fontId="11" fillId="2" borderId="33" xfId="0" applyNumberFormat="1" applyFont="1" applyFill="1" applyBorder="1" applyAlignment="1">
      <alignment horizontal="center" vertical="center"/>
    </xf>
    <xf numFmtId="165" fontId="11" fillId="2" borderId="34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65" fontId="11" fillId="2" borderId="7" xfId="0" applyNumberFormat="1" applyFont="1" applyFill="1" applyBorder="1" applyAlignment="1">
      <alignment horizontal="center" vertical="center"/>
    </xf>
    <xf numFmtId="165" fontId="11" fillId="2" borderId="36" xfId="0" applyNumberFormat="1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11" fillId="2" borderId="31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11" fillId="2" borderId="37" xfId="0" applyNumberFormat="1" applyFont="1" applyFill="1" applyBorder="1" applyAlignment="1">
      <alignment horizontal="center" vertical="center"/>
    </xf>
    <xf numFmtId="165" fontId="11" fillId="2" borderId="38" xfId="0" applyNumberFormat="1" applyFont="1" applyFill="1" applyBorder="1" applyAlignment="1">
      <alignment horizontal="center" vertical="center"/>
    </xf>
    <xf numFmtId="165" fontId="8" fillId="2" borderId="39" xfId="0" applyNumberFormat="1" applyFont="1" applyFill="1" applyBorder="1" applyAlignment="1">
      <alignment horizontal="center" vertical="center"/>
    </xf>
    <xf numFmtId="165" fontId="11" fillId="2" borderId="1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justify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179293</xdr:colOff>
      <xdr:row>0</xdr:row>
      <xdr:rowOff>156887</xdr:rowOff>
    </xdr:from>
    <xdr:to>
      <xdr:col>2</xdr:col>
      <xdr:colOff>1557618</xdr:colOff>
      <xdr:row>3</xdr:row>
      <xdr:rowOff>61224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4E0970E-EFC8-46A4-8E7A-28BB6D7EF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6" t="23216" r="6390" b="17524"/>
        <a:stretch/>
      </xdr:blipFill>
      <xdr:spPr bwMode="auto">
        <a:xfrm>
          <a:off x="265018" y="156887"/>
          <a:ext cx="1559300" cy="390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S\Doc_Fogafin\Nhernandez\01.%20FINANCIERO\1.1%20Ejecuci&#243;n%20Presupuesto\2016\0.4%20Abr_16\COMIT&#201;%20No.%20129\COMIT&#201;%20No%20129%20(1904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CUE"/>
      <sheetName val="MES DEPURADO"/>
      <sheetName val="Hoja1"/>
      <sheetName val="PLN"/>
      <sheetName val="TD"/>
      <sheetName val="RESUMEN"/>
      <sheetName val="PARTICIPACIÓN"/>
      <sheetName val="DISPERSIÓN"/>
      <sheetName val="SUBDIRECCIÓN"/>
      <sheetName val="HISTOGRAMAS"/>
      <sheetName val="ÁREAS"/>
      <sheetName val="MESES"/>
      <sheetName val="REESTIMACIÓN"/>
      <sheetName val="TD R2"/>
      <sheetName val="DIFER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1C179-F4CD-45A0-9087-96407673DAE5}">
  <sheetPr>
    <pageSetUpPr fitToPage="1"/>
  </sheetPr>
  <dimension ref="A1:I47"/>
  <sheetViews>
    <sheetView tabSelected="1" zoomScale="90" zoomScaleNormal="90" workbookViewId="0">
      <selection activeCell="D18" sqref="D18:G38"/>
    </sheetView>
  </sheetViews>
  <sheetFormatPr baseColWidth="10" defaultColWidth="11.453125" defaultRowHeight="13" x14ac:dyDescent="0.3"/>
  <cols>
    <col min="1" max="1" width="1.26953125" style="4" customWidth="1"/>
    <col min="2" max="2" width="2.7265625" style="4" customWidth="1"/>
    <col min="3" max="3" width="49.26953125" style="4" customWidth="1"/>
    <col min="4" max="4" width="14.26953125" style="4" bestFit="1" customWidth="1"/>
    <col min="5" max="5" width="14.453125" style="4" customWidth="1"/>
    <col min="6" max="6" width="18.26953125" style="4" bestFit="1" customWidth="1"/>
    <col min="7" max="7" width="13.54296875" style="42" bestFit="1" customWidth="1"/>
    <col min="8" max="8" width="14.54296875" style="4" bestFit="1" customWidth="1"/>
    <col min="9" max="9" width="15.26953125" style="4" bestFit="1" customWidth="1"/>
    <col min="10" max="10" width="12.26953125" style="4" bestFit="1" customWidth="1"/>
    <col min="11" max="16384" width="11.453125" style="4"/>
  </cols>
  <sheetData>
    <row r="1" spans="1:8" x14ac:dyDescent="0.3">
      <c r="A1" s="3"/>
      <c r="B1" s="3"/>
      <c r="C1" s="3"/>
      <c r="D1" s="3"/>
      <c r="G1" s="4"/>
    </row>
    <row r="2" spans="1:8" x14ac:dyDescent="0.3">
      <c r="A2" s="3"/>
      <c r="B2" s="3"/>
      <c r="C2" s="3"/>
      <c r="D2" s="3"/>
      <c r="G2" s="4"/>
    </row>
    <row r="3" spans="1:8" x14ac:dyDescent="0.3">
      <c r="A3" s="3"/>
      <c r="B3" s="3"/>
      <c r="C3" s="3"/>
      <c r="D3" s="3"/>
      <c r="G3" s="4"/>
    </row>
    <row r="4" spans="1:8" ht="20" x14ac:dyDescent="0.4">
      <c r="A4" s="3"/>
      <c r="B4" s="3"/>
      <c r="C4" s="2" t="s">
        <v>27</v>
      </c>
      <c r="D4" s="3"/>
      <c r="G4" s="4"/>
    </row>
    <row r="5" spans="1:8" ht="14" x14ac:dyDescent="0.3">
      <c r="A5" s="3"/>
      <c r="B5" s="3"/>
      <c r="C5" s="5" t="s">
        <v>0</v>
      </c>
      <c r="D5" s="3"/>
      <c r="G5" s="4"/>
    </row>
    <row r="6" spans="1:8" ht="4.5" customHeight="1" thickBot="1" x14ac:dyDescent="0.45">
      <c r="A6" s="3"/>
      <c r="B6" s="3"/>
      <c r="C6" s="2"/>
      <c r="D6" s="3"/>
      <c r="G6" s="4"/>
    </row>
    <row r="7" spans="1:8" ht="39.75" customHeight="1" thickBot="1" x14ac:dyDescent="0.35">
      <c r="A7" s="3"/>
      <c r="B7" s="3"/>
      <c r="C7" s="6" t="s">
        <v>1</v>
      </c>
      <c r="D7" s="7" t="s">
        <v>2</v>
      </c>
      <c r="E7" s="8" t="s">
        <v>3</v>
      </c>
      <c r="F7" s="7" t="s">
        <v>4</v>
      </c>
      <c r="G7" s="9" t="s">
        <v>5</v>
      </c>
    </row>
    <row r="8" spans="1:8" ht="6" customHeight="1" thickBot="1" x14ac:dyDescent="0.4">
      <c r="E8" s="1"/>
      <c r="F8" s="1"/>
      <c r="G8" s="1"/>
    </row>
    <row r="9" spans="1:8" ht="14.5" thickBot="1" x14ac:dyDescent="0.35">
      <c r="A9" s="3"/>
      <c r="B9" s="3"/>
      <c r="C9" s="10" t="s">
        <v>6</v>
      </c>
      <c r="D9" s="11">
        <v>70683.554640276605</v>
      </c>
      <c r="E9" s="44" t="s">
        <v>7</v>
      </c>
      <c r="F9" s="45">
        <f>+F11+F15</f>
        <v>70888.425598276604</v>
      </c>
      <c r="G9" s="26">
        <f>+G11+G15</f>
        <v>70922.535598276605</v>
      </c>
    </row>
    <row r="10" spans="1:8" ht="6" customHeight="1" thickBot="1" x14ac:dyDescent="0.35">
      <c r="C10" s="12"/>
      <c r="D10" s="13"/>
      <c r="E10" s="21"/>
      <c r="F10" s="21"/>
      <c r="G10" s="13"/>
    </row>
    <row r="11" spans="1:8" ht="14.5" thickBot="1" x14ac:dyDescent="0.35">
      <c r="A11" s="3"/>
      <c r="B11" s="3"/>
      <c r="C11" s="14" t="s">
        <v>8</v>
      </c>
      <c r="D11" s="15">
        <v>69715.785598276605</v>
      </c>
      <c r="E11" s="46" t="s">
        <v>7</v>
      </c>
      <c r="F11" s="15">
        <f>F12+F13</f>
        <v>69715.785598276605</v>
      </c>
      <c r="G11" s="47">
        <f t="shared" ref="G11" si="0">G12</f>
        <v>69697.185598276599</v>
      </c>
      <c r="H11" s="16"/>
    </row>
    <row r="12" spans="1:8" ht="14" x14ac:dyDescent="0.3">
      <c r="A12" s="3"/>
      <c r="B12" s="3"/>
      <c r="C12" s="17" t="s">
        <v>9</v>
      </c>
      <c r="D12" s="18">
        <v>69712.789999999994</v>
      </c>
      <c r="E12" s="48" t="s">
        <v>7</v>
      </c>
      <c r="F12" s="18">
        <f>++D11-F13</f>
        <v>69697.185598276599</v>
      </c>
      <c r="G12" s="49">
        <f>+F12</f>
        <v>69697.185598276599</v>
      </c>
      <c r="H12" s="16"/>
    </row>
    <row r="13" spans="1:8" ht="14.5" thickBot="1" x14ac:dyDescent="0.35">
      <c r="A13" s="3"/>
      <c r="B13" s="3"/>
      <c r="C13" s="19" t="s">
        <v>28</v>
      </c>
      <c r="D13" s="20">
        <v>3</v>
      </c>
      <c r="E13" s="50"/>
      <c r="F13" s="20">
        <v>18.600000000000001</v>
      </c>
      <c r="G13" s="51">
        <v>18.600000000000001</v>
      </c>
      <c r="H13" s="16"/>
    </row>
    <row r="14" spans="1:8" ht="6" customHeight="1" thickBot="1" x14ac:dyDescent="0.35">
      <c r="C14" s="12"/>
      <c r="D14" s="21"/>
      <c r="E14" s="52"/>
      <c r="F14" s="52"/>
      <c r="G14" s="52"/>
    </row>
    <row r="15" spans="1:8" ht="14.5" thickBot="1" x14ac:dyDescent="0.35">
      <c r="A15" s="3"/>
      <c r="B15" s="3"/>
      <c r="C15" s="22" t="s">
        <v>10</v>
      </c>
      <c r="D15" s="23">
        <v>967.76904200000001</v>
      </c>
      <c r="E15" s="53" t="s">
        <v>7</v>
      </c>
      <c r="F15" s="54">
        <f>+SUM(F16:F16)</f>
        <v>1172.6400000000001</v>
      </c>
      <c r="G15" s="55">
        <f>+SUM(G16:G16)</f>
        <v>1225.3499999999999</v>
      </c>
      <c r="H15" s="3"/>
    </row>
    <row r="16" spans="1:8" ht="14.5" thickBot="1" x14ac:dyDescent="0.35">
      <c r="A16" s="3"/>
      <c r="B16" s="3"/>
      <c r="C16" s="24" t="s">
        <v>11</v>
      </c>
      <c r="D16" s="25">
        <v>967.76904200000001</v>
      </c>
      <c r="E16" s="56" t="s">
        <v>7</v>
      </c>
      <c r="F16" s="57">
        <v>1172.6400000000001</v>
      </c>
      <c r="G16" s="58">
        <v>1225.3499999999999</v>
      </c>
      <c r="H16" s="3"/>
    </row>
    <row r="17" spans="1:8" ht="6" customHeight="1" thickBot="1" x14ac:dyDescent="0.35">
      <c r="C17" s="12"/>
      <c r="D17" s="21"/>
      <c r="E17" s="52"/>
      <c r="F17" s="59"/>
      <c r="G17" s="59"/>
      <c r="H17" s="3"/>
    </row>
    <row r="18" spans="1:8" ht="14.5" thickBot="1" x14ac:dyDescent="0.35">
      <c r="A18" s="3"/>
      <c r="B18" s="3"/>
      <c r="C18" s="10" t="s">
        <v>12</v>
      </c>
      <c r="D18" s="26">
        <v>70683.554640290007</v>
      </c>
      <c r="E18" s="45" t="s">
        <v>7</v>
      </c>
      <c r="F18" s="11">
        <v>70683.554640200004</v>
      </c>
      <c r="G18" s="60">
        <v>33345.67402885</v>
      </c>
    </row>
    <row r="19" spans="1:8" ht="6" customHeight="1" thickBot="1" x14ac:dyDescent="0.35">
      <c r="C19" s="12"/>
      <c r="D19" s="21"/>
      <c r="E19" s="21"/>
      <c r="F19" s="21"/>
      <c r="G19" s="21"/>
    </row>
    <row r="20" spans="1:8" ht="14.5" thickBot="1" x14ac:dyDescent="0.35">
      <c r="A20" s="3"/>
      <c r="B20" s="3"/>
      <c r="C20" s="27" t="s">
        <v>13</v>
      </c>
      <c r="D20" s="28">
        <v>70683.554640290007</v>
      </c>
      <c r="E20" s="61" t="s">
        <v>7</v>
      </c>
      <c r="F20" s="62">
        <v>70683.554640200004</v>
      </c>
      <c r="G20" s="63">
        <v>33345.67402885</v>
      </c>
    </row>
    <row r="21" spans="1:8" ht="6" customHeight="1" thickBot="1" x14ac:dyDescent="0.35">
      <c r="C21" s="12"/>
      <c r="D21" s="21"/>
      <c r="E21" s="21"/>
      <c r="F21" s="21"/>
      <c r="G21" s="21"/>
    </row>
    <row r="22" spans="1:8" ht="14.5" thickBot="1" x14ac:dyDescent="0.35">
      <c r="A22" s="3"/>
      <c r="B22" s="3"/>
      <c r="C22" s="22" t="s">
        <v>14</v>
      </c>
      <c r="D22" s="23">
        <v>16327.403711000001</v>
      </c>
      <c r="E22" s="64">
        <v>0</v>
      </c>
      <c r="F22" s="65">
        <v>16327.403711000001</v>
      </c>
      <c r="G22" s="55">
        <v>11329.891282000001</v>
      </c>
    </row>
    <row r="23" spans="1:8" ht="6" customHeight="1" thickBot="1" x14ac:dyDescent="0.35">
      <c r="C23" s="12"/>
      <c r="D23" s="21"/>
      <c r="E23" s="21"/>
      <c r="F23" s="21"/>
      <c r="G23" s="21"/>
    </row>
    <row r="24" spans="1:8" ht="14.5" thickBot="1" x14ac:dyDescent="0.35">
      <c r="A24" s="3"/>
      <c r="B24" s="3"/>
      <c r="C24" s="29" t="s">
        <v>15</v>
      </c>
      <c r="D24" s="30">
        <v>54506.150929290008</v>
      </c>
      <c r="E24" s="65">
        <v>-9.0001421426677553E-8</v>
      </c>
      <c r="F24" s="65">
        <v>54356.150929200005</v>
      </c>
      <c r="G24" s="66">
        <v>22015.78274685</v>
      </c>
    </row>
    <row r="25" spans="1:8" ht="14" x14ac:dyDescent="0.3">
      <c r="A25" s="3"/>
      <c r="B25" s="3"/>
      <c r="C25" s="31" t="s">
        <v>16</v>
      </c>
      <c r="D25" s="67">
        <v>1507.87889445</v>
      </c>
      <c r="E25" s="68">
        <v>19.28650000000016</v>
      </c>
      <c r="F25" s="69">
        <v>1527.1653944500001</v>
      </c>
      <c r="G25" s="70">
        <v>1033.7230886</v>
      </c>
    </row>
    <row r="26" spans="1:8" ht="14" x14ac:dyDescent="0.3">
      <c r="A26" s="3"/>
      <c r="B26" s="3"/>
      <c r="C26" s="32" t="s">
        <v>17</v>
      </c>
      <c r="D26" s="71">
        <v>7</v>
      </c>
      <c r="E26" s="33">
        <v>0</v>
      </c>
      <c r="F26" s="72">
        <v>7</v>
      </c>
      <c r="G26" s="73">
        <v>4.3014169999999998</v>
      </c>
    </row>
    <row r="27" spans="1:8" ht="14" x14ac:dyDescent="0.3">
      <c r="A27" s="3"/>
      <c r="B27" s="3"/>
      <c r="C27" s="32" t="s">
        <v>18</v>
      </c>
      <c r="D27" s="74">
        <v>1667.1734919999999</v>
      </c>
      <c r="E27" s="33">
        <v>0</v>
      </c>
      <c r="F27" s="72">
        <v>1667.1734919999999</v>
      </c>
      <c r="G27" s="73">
        <v>948.62803502999998</v>
      </c>
    </row>
    <row r="28" spans="1:8" ht="14" x14ac:dyDescent="0.3">
      <c r="A28" s="3"/>
      <c r="B28" s="3"/>
      <c r="C28" s="32" t="s">
        <v>19</v>
      </c>
      <c r="D28" s="71">
        <v>17110.7761163</v>
      </c>
      <c r="E28" s="33">
        <v>-0.45949616000143578</v>
      </c>
      <c r="F28" s="72">
        <v>17110.316620139998</v>
      </c>
      <c r="G28" s="73">
        <v>4492.42974959</v>
      </c>
      <c r="H28" s="34"/>
    </row>
    <row r="29" spans="1:8" ht="14" x14ac:dyDescent="0.3">
      <c r="A29" s="3"/>
      <c r="B29" s="3"/>
      <c r="C29" s="32" t="s">
        <v>29</v>
      </c>
      <c r="D29" s="71">
        <v>4854.96504654</v>
      </c>
      <c r="E29" s="33">
        <v>0</v>
      </c>
      <c r="F29" s="72">
        <v>4854.96504654</v>
      </c>
      <c r="G29" s="73">
        <v>0</v>
      </c>
    </row>
    <row r="30" spans="1:8" ht="14" x14ac:dyDescent="0.3">
      <c r="A30" s="3"/>
      <c r="B30" s="3"/>
      <c r="C30" s="32" t="s">
        <v>20</v>
      </c>
      <c r="D30" s="71">
        <v>7440.3184449999999</v>
      </c>
      <c r="E30" s="33">
        <v>0</v>
      </c>
      <c r="F30" s="72">
        <v>7440.3184449999999</v>
      </c>
      <c r="G30" s="73">
        <v>5784.9130990000003</v>
      </c>
    </row>
    <row r="31" spans="1:8" ht="14" x14ac:dyDescent="0.3">
      <c r="A31" s="35"/>
      <c r="B31" s="35"/>
      <c r="C31" s="36" t="s">
        <v>21</v>
      </c>
      <c r="D31" s="71">
        <v>5752.0767438700004</v>
      </c>
      <c r="E31" s="33">
        <v>-161.89837209000052</v>
      </c>
      <c r="F31" s="72">
        <v>5590.1783717799999</v>
      </c>
      <c r="G31" s="73">
        <v>1569.0775523900002</v>
      </c>
      <c r="H31" s="16"/>
    </row>
    <row r="32" spans="1:8" ht="14" x14ac:dyDescent="0.3">
      <c r="A32" s="35"/>
      <c r="B32" s="35"/>
      <c r="C32" s="36" t="s">
        <v>31</v>
      </c>
      <c r="D32" s="71">
        <v>0</v>
      </c>
      <c r="E32" s="33">
        <v>1.3118719999999999</v>
      </c>
      <c r="F32" s="72">
        <v>1.3118719999999999</v>
      </c>
      <c r="G32" s="73">
        <v>1.3118719999999999</v>
      </c>
      <c r="H32" s="16"/>
    </row>
    <row r="33" spans="1:9" ht="14" x14ac:dyDescent="0.3">
      <c r="A33" s="35"/>
      <c r="B33" s="35"/>
      <c r="C33" s="36" t="s">
        <v>22</v>
      </c>
      <c r="D33" s="71">
        <v>90.547414019999991</v>
      </c>
      <c r="E33" s="33">
        <v>0.4594961600000147</v>
      </c>
      <c r="F33" s="75">
        <v>91.006910180000006</v>
      </c>
      <c r="G33" s="73">
        <v>6.1947363200000005</v>
      </c>
      <c r="H33" s="34"/>
    </row>
    <row r="34" spans="1:9" ht="14" x14ac:dyDescent="0.3">
      <c r="A34" s="3"/>
      <c r="B34" s="3"/>
      <c r="C34" s="32" t="s">
        <v>23</v>
      </c>
      <c r="D34" s="71">
        <v>3786.2491583699998</v>
      </c>
      <c r="E34" s="33">
        <v>50</v>
      </c>
      <c r="F34" s="75">
        <v>3836.2491583699998</v>
      </c>
      <c r="G34" s="73">
        <v>991.34972749999997</v>
      </c>
    </row>
    <row r="35" spans="1:9" ht="14" x14ac:dyDescent="0.3">
      <c r="A35" s="3"/>
      <c r="B35" s="3"/>
      <c r="C35" s="32" t="s">
        <v>24</v>
      </c>
      <c r="D35" s="74">
        <v>5655.9040879300001</v>
      </c>
      <c r="E35" s="33">
        <v>0</v>
      </c>
      <c r="F35" s="72">
        <v>5655.9040879300001</v>
      </c>
      <c r="G35" s="73">
        <v>2208.931102</v>
      </c>
      <c r="I35" s="37"/>
    </row>
    <row r="36" spans="1:9" ht="14" x14ac:dyDescent="0.3">
      <c r="A36" s="3"/>
      <c r="B36" s="3"/>
      <c r="C36" s="32" t="s">
        <v>25</v>
      </c>
      <c r="D36" s="71">
        <v>4057.0400534099999</v>
      </c>
      <c r="E36" s="33">
        <v>-2.1419999998215644E-3</v>
      </c>
      <c r="F36" s="75">
        <v>4057.0379114100001</v>
      </c>
      <c r="G36" s="73">
        <v>2493.9936956100005</v>
      </c>
      <c r="H36" s="34"/>
    </row>
    <row r="37" spans="1:9" ht="14" x14ac:dyDescent="0.3">
      <c r="A37" s="3"/>
      <c r="B37" s="3"/>
      <c r="C37" s="32" t="s">
        <v>30</v>
      </c>
      <c r="D37" s="71">
        <v>3</v>
      </c>
      <c r="E37" s="33">
        <v>2.1420000000000883E-3</v>
      </c>
      <c r="F37" s="72">
        <v>3.0021420000000001</v>
      </c>
      <c r="G37" s="73">
        <v>3.0021420000000001</v>
      </c>
      <c r="H37" s="34"/>
    </row>
    <row r="38" spans="1:9" ht="14.5" thickBot="1" x14ac:dyDescent="0.35">
      <c r="A38" s="3"/>
      <c r="B38" s="3"/>
      <c r="C38" s="38" t="s">
        <v>26</v>
      </c>
      <c r="D38" s="76">
        <v>2423.2214773999999</v>
      </c>
      <c r="E38" s="39">
        <v>91.300000000000182</v>
      </c>
      <c r="F38" s="77">
        <v>2514.5214774000001</v>
      </c>
      <c r="G38" s="78">
        <v>2477.9265298099999</v>
      </c>
    </row>
    <row r="39" spans="1:9" ht="3" customHeight="1" x14ac:dyDescent="0.3">
      <c r="A39" s="35"/>
      <c r="B39" s="35"/>
      <c r="C39" s="40"/>
      <c r="D39" s="40"/>
      <c r="G39" s="41"/>
    </row>
    <row r="40" spans="1:9" ht="18.75" customHeight="1" x14ac:dyDescent="0.3">
      <c r="A40" s="35"/>
      <c r="B40" s="35"/>
      <c r="C40" s="79"/>
      <c r="D40" s="79"/>
    </row>
    <row r="41" spans="1:9" x14ac:dyDescent="0.3">
      <c r="A41" s="35"/>
      <c r="B41" s="35"/>
      <c r="C41" s="40"/>
      <c r="D41" s="40"/>
    </row>
    <row r="42" spans="1:9" x14ac:dyDescent="0.3">
      <c r="C42" s="43"/>
      <c r="D42" s="43"/>
    </row>
    <row r="47" spans="1:9" x14ac:dyDescent="0.3">
      <c r="D47" s="16"/>
    </row>
  </sheetData>
  <mergeCells count="1">
    <mergeCell ref="C40:D4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Nathaly Johanna Hernandez Bohorquez</dc:creator>
  <cp:lastModifiedBy>Nathaly Johanna Hernandez Bohorquez</cp:lastModifiedBy>
  <dcterms:created xsi:type="dcterms:W3CDTF">2020-04-27T19:51:15Z</dcterms:created>
  <dcterms:modified xsi:type="dcterms:W3CDTF">2022-01-12T19:34:23Z</dcterms:modified>
</cp:coreProperties>
</file>