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uerra\Documents\Balances\BALANCES A PUBLICAR\PAGINA WEB\2020\"/>
    </mc:Choice>
  </mc:AlternateContent>
  <xr:revisionPtr revIDLastSave="0" documentId="13_ncr:1_{C061BDE8-2A93-4AA9-843E-D8CD599D6A07}" xr6:coauthVersionLast="44" xr6:coauthVersionMax="44" xr10:uidLastSave="{00000000-0000-0000-0000-000000000000}"/>
  <bookViews>
    <workbookView xWindow="-120" yWindow="-120" windowWidth="29040" windowHeight="15840" activeTab="1" xr2:uid="{00E3ECB4-F39E-4981-A6FB-C6A0400FA942}"/>
  </bookViews>
  <sheets>
    <sheet name="REPORTE DE SITUACION FINANCIERA" sheetId="2" r:id="rId1"/>
    <sheet name="REPORTE ESTADO INTEGR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2" l="1"/>
  <c r="G6" i="2"/>
  <c r="D10" i="3" l="1"/>
  <c r="G10" i="3"/>
  <c r="H74" i="2"/>
  <c r="H44" i="2"/>
  <c r="C33" i="2"/>
  <c r="C61" i="2" s="1"/>
  <c r="D33" i="2"/>
  <c r="D10" i="2"/>
  <c r="G58" i="2"/>
  <c r="C10" i="2"/>
  <c r="G10" i="2"/>
  <c r="G44" i="2" s="1"/>
  <c r="H10" i="2"/>
  <c r="H58" i="2"/>
  <c r="G75" i="2"/>
  <c r="C16" i="2"/>
  <c r="C19" i="2"/>
  <c r="D61" i="2"/>
  <c r="H75" i="2"/>
  <c r="D58" i="3" l="1"/>
  <c r="G58" i="3"/>
  <c r="G61" i="2"/>
  <c r="H61" i="2"/>
  <c r="G61" i="3" l="1"/>
  <c r="D61" i="3"/>
</calcChain>
</file>

<file path=xl/sharedStrings.xml><?xml version="1.0" encoding="utf-8"?>
<sst xmlns="http://schemas.openxmlformats.org/spreadsheetml/2006/main" count="175" uniqueCount="151">
  <si>
    <t>FONDO DE GARANTIAS DE INSTITUCIONES FINANCIERAS</t>
  </si>
  <si>
    <t>REPORTE ESTADO DE SITUACION FINANCIERA*</t>
  </si>
  <si>
    <t>( Cifras expresadas en pesos)</t>
  </si>
  <si>
    <t>31 de mayo  de 2020</t>
  </si>
  <si>
    <t>31 de diciembre de 2019</t>
  </si>
  <si>
    <t>ACTIVO</t>
  </si>
  <si>
    <t>PASIVO</t>
  </si>
  <si>
    <t>EFECTIVO</t>
  </si>
  <si>
    <t>INSTRUMENTOS FINANCIEROS A VALOR RAZONABLE</t>
  </si>
  <si>
    <t>Caja</t>
  </si>
  <si>
    <t>Contratos Forward - De Negociación</t>
  </si>
  <si>
    <t>Banco de la República</t>
  </si>
  <si>
    <t>Operaciones De Contado</t>
  </si>
  <si>
    <t>Bancos y otras entidades financieras</t>
  </si>
  <si>
    <t/>
  </si>
  <si>
    <t>CUENTAS POR PAGAR</t>
  </si>
  <si>
    <t>Comisiones Y Honorarios</t>
  </si>
  <si>
    <t>OPERACIONES DEL MERCADO MONETARIO Y RELACIONADO</t>
  </si>
  <si>
    <t>Impuestos</t>
  </si>
  <si>
    <t>Fondos interbancarios vendidos ordinarios</t>
  </si>
  <si>
    <t>Prometientes Compradores</t>
  </si>
  <si>
    <t>Proveedores Y Servicios Por Pagar</t>
  </si>
  <si>
    <t>INVERSIONES Y OPERACIONES CON DERIVADOS</t>
  </si>
  <si>
    <t>Contribuciones y afiliaciones</t>
  </si>
  <si>
    <t>Inversiones a Valor razonable con cambio en resultados instrumentos de deuda</t>
  </si>
  <si>
    <t>Retenciones Y Aportes Laborales</t>
  </si>
  <si>
    <t>Inversiones a valor razonable con cambios en el ORI instrumentos de patrimonio</t>
  </si>
  <si>
    <t>Acreedores Varios</t>
  </si>
  <si>
    <t>Inversiones a valor razonable con cambios en resultados entregadas en garantía de operaciones con instrumentos derivados-Instrumentos representativos de deuda</t>
  </si>
  <si>
    <t>Seguro De Depósitos Liquidado Por Pagar</t>
  </si>
  <si>
    <t xml:space="preserve">Inversiones en Asociadas </t>
  </si>
  <si>
    <t>Diversas</t>
  </si>
  <si>
    <t>Inversiones a Valor razonable con cambios en ORI Instrumentos representativos de deuda</t>
  </si>
  <si>
    <t>Inversiones patrimoniales en entidades en liquidación</t>
  </si>
  <si>
    <t>OBLIGACIONES LABORALES</t>
  </si>
  <si>
    <t>Inversiones a valor razonable con cambios en el ORI entregados en garantía Instrumentos derivados</t>
  </si>
  <si>
    <t>Operaciones de Contador</t>
  </si>
  <si>
    <t>Nomina Por Pagar</t>
  </si>
  <si>
    <t>Contratos de Forward-de negociación</t>
  </si>
  <si>
    <t>Cesantías</t>
  </si>
  <si>
    <t>Contratos de Futuros de Negociación</t>
  </si>
  <si>
    <t>Intereses Sobre Cesantías</t>
  </si>
  <si>
    <t>Inversiones en derechos fiduciarios</t>
  </si>
  <si>
    <t>Vacaciones</t>
  </si>
  <si>
    <t>Deterioro de Inversiones</t>
  </si>
  <si>
    <t>Prima Legal</t>
  </si>
  <si>
    <t>Deterioro de Inversiones a valor razonable con cambio en ORI</t>
  </si>
  <si>
    <t>Prima Extralegal</t>
  </si>
  <si>
    <t>CUENTAS POR COBRAR</t>
  </si>
  <si>
    <t>Bonificaciones</t>
  </si>
  <si>
    <t>Dividendos y participaciones</t>
  </si>
  <si>
    <t>Deudores</t>
  </si>
  <si>
    <t>Depósitos</t>
  </si>
  <si>
    <t>PROVISIONES</t>
  </si>
  <si>
    <t>Multas Y Sanciones, Litigios, Indemnizac</t>
  </si>
  <si>
    <t>Anticipos de contratos y proveedores</t>
  </si>
  <si>
    <t>Provisiones Fondos De Garantías</t>
  </si>
  <si>
    <t>A empleados</t>
  </si>
  <si>
    <t>Otras provisiones</t>
  </si>
  <si>
    <t>Pagos por cuentas de clientes</t>
  </si>
  <si>
    <t>OTROS PASIVOS</t>
  </si>
  <si>
    <t>Entidades en intervención</t>
  </si>
  <si>
    <t>Operaciones Fondos De Garantías</t>
  </si>
  <si>
    <t>Préstamos a entiades inscritas y vinculadas (Fogafin y Fogacoop)</t>
  </si>
  <si>
    <t>Diversos</t>
  </si>
  <si>
    <t>Fondos de Garantías</t>
  </si>
  <si>
    <t>TOTAL PASIVO</t>
  </si>
  <si>
    <t>Deterioro (Provisiones) Otras Cuentas Por cobrar</t>
  </si>
  <si>
    <t>ACTIVOS NO CORRIENTES MANTENIDOS PARA LA VENTA</t>
  </si>
  <si>
    <t>Bienes Recibidos en Pago</t>
  </si>
  <si>
    <t>PATRIMONIO</t>
  </si>
  <si>
    <t>Deterioro activos no corrientes mantenidos para la venta</t>
  </si>
  <si>
    <t>Otros activos no corrientes mantenidos para la venta</t>
  </si>
  <si>
    <t>Reserva Fondos De Garantías</t>
  </si>
  <si>
    <t>ACTIVOS MATERIALES</t>
  </si>
  <si>
    <t>Propiedad,planta y equipo</t>
  </si>
  <si>
    <t>Ganancias o  Pérdidas  No Realizadas (ORI)</t>
  </si>
  <si>
    <t>Ganancias Acumuladas Ejercicios Anterior</t>
  </si>
  <si>
    <t>OTROS ACTIVOS</t>
  </si>
  <si>
    <t>Ganancia Del Ejercicio</t>
  </si>
  <si>
    <t>Activos Intangibles</t>
  </si>
  <si>
    <t>Pérdidas del Ejercicio</t>
  </si>
  <si>
    <t>Gastos pagados por anticipado</t>
  </si>
  <si>
    <t>Bienes de arte y cultura</t>
  </si>
  <si>
    <t>TOTAL PATRIMONIO</t>
  </si>
  <si>
    <t>Operaciones de apoyo a entidades inscritas</t>
  </si>
  <si>
    <t>TOTAL ACTIVO</t>
  </si>
  <si>
    <t>TOTAL PASIVO Y PATRIMONIO</t>
  </si>
  <si>
    <t>CUENTAS CONTINGENTES DEUDORAS</t>
  </si>
  <si>
    <t>CUENTAS CONTINGENTES ACREEDORAS</t>
  </si>
  <si>
    <t>CUENTAS CONTINGENTES ACREEDORAS POR  CONTRA</t>
  </si>
  <si>
    <t>CUENTAS CONTINGENTES DEUDORAS POR CONTRA</t>
  </si>
  <si>
    <t>CUENTAS DE ORDEN DEUDORAS</t>
  </si>
  <si>
    <t>CUENTAS DE ORDEN ACREEDORAS</t>
  </si>
  <si>
    <t>CUENTAS DE ORDEN ACREEDORAS POR   CONTRA</t>
  </si>
  <si>
    <t>CUENTAS DE ORDEN DEUDORAS POR  CONTRA</t>
  </si>
  <si>
    <t xml:space="preserve">CUENTAS FIDUCIARIAS </t>
  </si>
  <si>
    <t>CUENTAS FIDUCIARIAS POR  CONTRA</t>
  </si>
  <si>
    <t>JAIRO ENRIQUE OSORIO BUSTAMANTE</t>
  </si>
  <si>
    <t>MARIA ELIZABETH GUERRA GARCIA</t>
  </si>
  <si>
    <t>Representante Legal</t>
  </si>
  <si>
    <t>Contador</t>
  </si>
  <si>
    <t>T.P.15.399 T</t>
  </si>
  <si>
    <t>Tarjeta Profesional 15399-T</t>
  </si>
  <si>
    <t>*Información tomada de libros de Fogafin. no constituyen estados financieros intermedios</t>
  </si>
  <si>
    <t>La información financiera fue firmada digitalmente y transmitida a la Superindentencia Financiera de Colombia</t>
  </si>
  <si>
    <t>REPORTE ESTADO INTEGRAL*</t>
  </si>
  <si>
    <t xml:space="preserve">     </t>
  </si>
  <si>
    <t>INGRESOS DE OPERACIONES</t>
  </si>
  <si>
    <t>Ingresos financieros operaciones del mercado monetario y otro</t>
  </si>
  <si>
    <t>Venta de propiedad planta y equipo</t>
  </si>
  <si>
    <t>Dividendos y Participaciones</t>
  </si>
  <si>
    <t>Por el método de participación</t>
  </si>
  <si>
    <t>Inscripción de entidades</t>
  </si>
  <si>
    <t>Reversión pérdida por deterioro</t>
  </si>
  <si>
    <t xml:space="preserve">GASTOS </t>
  </si>
  <si>
    <t>GASTOS DE OPERACIONES</t>
  </si>
  <si>
    <t>Por valoración de inversiones a valor razonable con cambio en resultados</t>
  </si>
  <si>
    <t>Activos no corrientes mantenidos para la venta</t>
  </si>
  <si>
    <t>Por venta de propiedad planta y equipo</t>
  </si>
  <si>
    <t xml:space="preserve"> </t>
  </si>
  <si>
    <t>Por el método de participación patrimonial</t>
  </si>
  <si>
    <t>Seguros</t>
  </si>
  <si>
    <t>Deterioro</t>
  </si>
  <si>
    <t>Litigios</t>
  </si>
  <si>
    <t>Reservas técnicas Fondo de Garantías</t>
  </si>
  <si>
    <t>IMPUESTO DE RENTA</t>
  </si>
  <si>
    <t>RESULTADO DEL EJERCICIO</t>
  </si>
  <si>
    <t>OTRO RESULTADO INTEGRAL   DEL PERIODO</t>
  </si>
  <si>
    <t>RESULTADO INTEGRAL TOTAL</t>
  </si>
  <si>
    <t>INGRESOS DE OPERACIONES ORDINARIAS GENER</t>
  </si>
  <si>
    <t>Por Valoración De Inversiones A Valor Ra</t>
  </si>
  <si>
    <t>Por Venta De Inversiones</t>
  </si>
  <si>
    <t>Valoración De Operaciones De Contado</t>
  </si>
  <si>
    <t>Valoración De Derivados - De Negociación</t>
  </si>
  <si>
    <t>Cambios</t>
  </si>
  <si>
    <t>Primas</t>
  </si>
  <si>
    <t>Recuperaciones Deterioro (Provisión)</t>
  </si>
  <si>
    <t>Financ X Op Merc Monet Y Ot Intereses</t>
  </si>
  <si>
    <t>Servicios De Administración E Intermedia</t>
  </si>
  <si>
    <t>Comisiones</t>
  </si>
  <si>
    <t>Legales</t>
  </si>
  <si>
    <t>Beneficios A Empleados</t>
  </si>
  <si>
    <t>Honorarios</t>
  </si>
  <si>
    <t>Impuestos Y Tasas</t>
  </si>
  <si>
    <t>Arrendamientos</t>
  </si>
  <si>
    <t>Contribuciones, Afiliaciones Y Transfere</t>
  </si>
  <si>
    <t>Mantenimiento Y Reparaciones</t>
  </si>
  <si>
    <t>Adecuación E Instalación</t>
  </si>
  <si>
    <t>Depreciación De La Ppe</t>
  </si>
  <si>
    <t>Amortización De Activos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</si>
</sst>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_(* #,##0_);_(* \(#,##0\);_(* &quot;-&quot;??_);_(@_)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b/>
      <sz val="10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10"/>
      <color indexed="10"/>
      <name val="Arial Narrow"/>
      <family val="2"/>
    </font>
    <font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1"/>
      <color rgb="FF0070C0"/>
      <name val="Arial Narrow"/>
      <family val="2"/>
    </font>
    <font>
      <b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39" fontId="2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39" fontId="3" fillId="2" borderId="0" xfId="2" applyFont="1" applyFill="1" applyAlignment="1">
      <alignment horizontal="center" wrapText="1"/>
    </xf>
    <xf numFmtId="39" fontId="4" fillId="2" borderId="0" xfId="2" quotePrefix="1" applyFont="1" applyFill="1" applyAlignment="1">
      <alignment horizontal="center" wrapText="1"/>
    </xf>
    <xf numFmtId="39" fontId="3" fillId="2" borderId="0" xfId="2" applyFont="1" applyFill="1" applyAlignment="1">
      <alignment wrapText="1"/>
    </xf>
    <xf numFmtId="39" fontId="3" fillId="2" borderId="0" xfId="2" applyFont="1" applyFill="1"/>
    <xf numFmtId="37" fontId="3" fillId="2" borderId="0" xfId="2" applyNumberFormat="1" applyFont="1" applyFill="1"/>
    <xf numFmtId="37" fontId="3" fillId="2" borderId="0" xfId="2" applyNumberFormat="1" applyFont="1" applyFill="1" applyAlignment="1">
      <alignment horizontal="right"/>
    </xf>
    <xf numFmtId="39" fontId="3" fillId="2" borderId="0" xfId="2" applyFont="1" applyFill="1" applyAlignment="1">
      <alignment horizontal="center"/>
    </xf>
    <xf numFmtId="39" fontId="3" fillId="2" borderId="0" xfId="2" applyFont="1" applyFill="1" applyAlignment="1">
      <alignment horizontal="right"/>
    </xf>
    <xf numFmtId="39" fontId="3" fillId="2" borderId="0" xfId="2" applyFont="1" applyFill="1" applyAlignment="1">
      <alignment horizontal="center" wrapText="1"/>
    </xf>
    <xf numFmtId="39" fontId="3" fillId="2" borderId="0" xfId="2" applyFont="1" applyFill="1" applyAlignment="1">
      <alignment horizontal="left"/>
    </xf>
    <xf numFmtId="0" fontId="3" fillId="2" borderId="0" xfId="2" quotePrefix="1" applyNumberFormat="1" applyFont="1" applyFill="1"/>
    <xf numFmtId="39" fontId="5" fillId="2" borderId="0" xfId="2" applyFont="1" applyFill="1" applyAlignment="1">
      <alignment wrapText="1"/>
    </xf>
    <xf numFmtId="37" fontId="5" fillId="2" borderId="0" xfId="2" applyNumberFormat="1" applyFont="1" applyFill="1" applyAlignment="1">
      <alignment wrapText="1"/>
    </xf>
    <xf numFmtId="39" fontId="5" fillId="2" borderId="0" xfId="2" applyFont="1" applyFill="1"/>
    <xf numFmtId="0" fontId="3" fillId="2" borderId="0" xfId="2" quotePrefix="1" applyNumberFormat="1" applyFont="1" applyFill="1" applyAlignment="1">
      <alignment horizontal="right"/>
    </xf>
    <xf numFmtId="37" fontId="3" fillId="2" borderId="0" xfId="2" applyNumberFormat="1" applyFont="1" applyFill="1" applyAlignment="1">
      <alignment wrapText="1"/>
    </xf>
    <xf numFmtId="39" fontId="5" fillId="2" borderId="0" xfId="2" quotePrefix="1" applyFont="1" applyFill="1" applyAlignment="1">
      <alignment horizontal="left" wrapText="1"/>
    </xf>
    <xf numFmtId="39" fontId="5" fillId="2" borderId="0" xfId="2" applyFont="1" applyFill="1" applyAlignment="1">
      <alignment horizontal="left" wrapText="1"/>
    </xf>
    <xf numFmtId="0" fontId="3" fillId="2" borderId="0" xfId="2" quotePrefix="1" applyNumberFormat="1" applyFont="1" applyFill="1" applyAlignment="1">
      <alignment horizontal="right" vertical="center"/>
    </xf>
    <xf numFmtId="39" fontId="5" fillId="2" borderId="0" xfId="2" applyFont="1" applyFill="1" applyAlignment="1">
      <alignment vertical="center"/>
    </xf>
    <xf numFmtId="37" fontId="3" fillId="2" borderId="1" xfId="2" applyNumberFormat="1" applyFont="1" applyFill="1" applyBorder="1"/>
    <xf numFmtId="37" fontId="0" fillId="2" borderId="0" xfId="0" applyNumberFormat="1" applyFill="1"/>
    <xf numFmtId="39" fontId="3" fillId="2" borderId="0" xfId="2" applyFont="1" applyFill="1" applyAlignment="1">
      <alignment horizontal="left" wrapText="1"/>
    </xf>
    <xf numFmtId="37" fontId="3" fillId="2" borderId="2" xfId="2" applyNumberFormat="1" applyFont="1" applyFill="1" applyBorder="1"/>
    <xf numFmtId="39" fontId="3" fillId="2" borderId="0" xfId="2" quotePrefix="1" applyFont="1" applyFill="1" applyAlignment="1">
      <alignment horizontal="left" wrapText="1"/>
    </xf>
    <xf numFmtId="39" fontId="3" fillId="2" borderId="0" xfId="2" quotePrefix="1" applyFont="1" applyFill="1" applyAlignment="1">
      <alignment horizontal="left"/>
    </xf>
    <xf numFmtId="39" fontId="5" fillId="2" borderId="0" xfId="2" applyFont="1" applyFill="1" applyAlignment="1">
      <alignment horizontal="left"/>
    </xf>
    <xf numFmtId="37" fontId="5" fillId="2" borderId="0" xfId="2" applyNumberFormat="1" applyFont="1" applyFill="1"/>
    <xf numFmtId="39" fontId="6" fillId="2" borderId="0" xfId="2" applyFont="1" applyFill="1" applyAlignment="1">
      <alignment horizontal="center"/>
    </xf>
    <xf numFmtId="37" fontId="6" fillId="2" borderId="0" xfId="2" applyNumberFormat="1" applyFont="1" applyFill="1"/>
    <xf numFmtId="37" fontId="7" fillId="2" borderId="0" xfId="1" applyNumberFormat="1" applyFont="1" applyFill="1" applyAlignment="1">
      <alignment horizontal="right"/>
    </xf>
    <xf numFmtId="39" fontId="6" fillId="2" borderId="0" xfId="2" applyFont="1" applyFill="1" applyAlignment="1">
      <alignment horizontal="center" wrapText="1"/>
    </xf>
    <xf numFmtId="0" fontId="8" fillId="2" borderId="0" xfId="1" applyNumberFormat="1" applyFont="1" applyFill="1"/>
    <xf numFmtId="37" fontId="8" fillId="2" borderId="0" xfId="1" applyNumberFormat="1" applyFont="1" applyFill="1"/>
    <xf numFmtId="37" fontId="3" fillId="2" borderId="0" xfId="2" applyNumberFormat="1" applyFont="1" applyFill="1" applyAlignment="1">
      <alignment horizontal="center"/>
    </xf>
    <xf numFmtId="0" fontId="0" fillId="2" borderId="0" xfId="0" applyFill="1" applyAlignment="1">
      <alignment horizontal="center" wrapText="1"/>
    </xf>
    <xf numFmtId="164" fontId="9" fillId="2" borderId="0" xfId="3" applyNumberFormat="1" applyFont="1" applyFill="1"/>
    <xf numFmtId="0" fontId="0" fillId="2" borderId="0" xfId="0" applyFill="1" applyAlignment="1">
      <alignment horizontal="center"/>
    </xf>
    <xf numFmtId="43" fontId="0" fillId="2" borderId="0" xfId="1" applyFon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left" wrapText="1"/>
    </xf>
    <xf numFmtId="0" fontId="3" fillId="2" borderId="0" xfId="0" applyFont="1" applyFill="1" applyAlignment="1">
      <alignment horizontal="center"/>
    </xf>
    <xf numFmtId="39" fontId="3" fillId="2" borderId="0" xfId="0" applyNumberFormat="1" applyFont="1" applyFill="1" applyAlignment="1">
      <alignment horizontal="center"/>
    </xf>
    <xf numFmtId="39" fontId="3" fillId="2" borderId="0" xfId="0" applyNumberFormat="1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0" fontId="5" fillId="2" borderId="0" xfId="0" applyFont="1" applyFill="1"/>
    <xf numFmtId="165" fontId="5" fillId="2" borderId="0" xfId="1" applyNumberFormat="1" applyFont="1" applyFill="1"/>
    <xf numFmtId="1" fontId="5" fillId="2" borderId="0" xfId="0" applyNumberFormat="1" applyFont="1" applyFill="1"/>
    <xf numFmtId="43" fontId="5" fillId="2" borderId="0" xfId="1" applyFont="1" applyFill="1" applyAlignment="1">
      <alignment horizontal="fill"/>
    </xf>
    <xf numFmtId="17" fontId="10" fillId="2" borderId="0" xfId="0" applyNumberFormat="1" applyFont="1" applyFill="1" applyAlignment="1">
      <alignment horizontal="center" wrapText="1"/>
    </xf>
    <xf numFmtId="17" fontId="10" fillId="2" borderId="0" xfId="0" applyNumberFormat="1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5" fontId="5" fillId="2" borderId="0" xfId="1" applyNumberFormat="1" applyFont="1" applyFill="1" applyAlignment="1">
      <alignment horizontal="right"/>
    </xf>
    <xf numFmtId="43" fontId="5" fillId="2" borderId="0" xfId="1" applyFont="1" applyFill="1"/>
    <xf numFmtId="0" fontId="3" fillId="2" borderId="0" xfId="0" applyFont="1" applyFill="1"/>
    <xf numFmtId="165" fontId="3" fillId="2" borderId="0" xfId="1" applyNumberFormat="1" applyFont="1" applyFill="1" applyAlignment="1">
      <alignment horizontal="right"/>
    </xf>
    <xf numFmtId="165" fontId="3" fillId="2" borderId="0" xfId="1" applyNumberFormat="1" applyFont="1" applyFill="1"/>
    <xf numFmtId="0" fontId="5" fillId="2" borderId="0" xfId="0" applyFont="1" applyFill="1" applyAlignment="1">
      <alignment horizontal="left"/>
    </xf>
    <xf numFmtId="0" fontId="5" fillId="2" borderId="0" xfId="0" quotePrefix="1" applyFont="1" applyFill="1" applyAlignment="1">
      <alignment horizontal="left"/>
    </xf>
    <xf numFmtId="43" fontId="5" fillId="2" borderId="0" xfId="1" applyFont="1" applyFill="1" applyAlignment="1">
      <alignment horizontal="left"/>
    </xf>
    <xf numFmtId="165" fontId="5" fillId="2" borderId="0" xfId="0" applyNumberFormat="1" applyFont="1" applyFill="1"/>
    <xf numFmtId="1" fontId="3" fillId="2" borderId="0" xfId="0" applyNumberFormat="1" applyFont="1" applyFill="1"/>
    <xf numFmtId="166" fontId="3" fillId="2" borderId="0" xfId="1" applyNumberFormat="1" applyFont="1" applyFill="1"/>
    <xf numFmtId="0" fontId="3" fillId="2" borderId="0" xfId="0" applyFont="1" applyFill="1" applyAlignment="1">
      <alignment horizontal="center"/>
    </xf>
    <xf numFmtId="4" fontId="3" fillId="2" borderId="0" xfId="0" applyNumberFormat="1" applyFont="1" applyFill="1"/>
    <xf numFmtId="43" fontId="3" fillId="2" borderId="0" xfId="1" applyFont="1" applyFill="1"/>
    <xf numFmtId="0" fontId="3" fillId="2" borderId="0" xfId="0" quotePrefix="1" applyFont="1" applyFill="1" applyAlignment="1">
      <alignment horizontal="left"/>
    </xf>
    <xf numFmtId="165" fontId="7" fillId="2" borderId="0" xfId="1" applyNumberFormat="1" applyFont="1" applyFill="1" applyAlignment="1">
      <alignment horizontal="right"/>
    </xf>
    <xf numFmtId="0" fontId="0" fillId="2" borderId="0" xfId="0" applyFill="1" applyAlignment="1"/>
    <xf numFmtId="164" fontId="9" fillId="2" borderId="0" xfId="3" applyNumberFormat="1" applyFont="1" applyFill="1" applyAlignment="1"/>
  </cellXfs>
  <cellStyles count="4">
    <cellStyle name="Millares" xfId="1" builtinId="3"/>
    <cellStyle name="Millares 2" xfId="3" xr:uid="{BAF3920B-D85F-4E78-A485-D148D365C674}"/>
    <cellStyle name="Normal" xfId="0" builtinId="0"/>
    <cellStyle name="Normal_BALFIRMAS" xfId="2" xr:uid="{7D59B08C-A352-43FB-A7C2-E0C5322740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7F15-BCC9-4DEB-BA02-FEC5876ADB64}">
  <dimension ref="B1:I92"/>
  <sheetViews>
    <sheetView topLeftCell="A25" workbookViewId="0">
      <selection activeCell="F62" sqref="F62"/>
    </sheetView>
  </sheetViews>
  <sheetFormatPr baseColWidth="10" defaultColWidth="11.42578125" defaultRowHeight="15" x14ac:dyDescent="0.25"/>
  <cols>
    <col min="1" max="1" width="11.42578125" style="1"/>
    <col min="2" max="2" width="50.28515625" style="41" customWidth="1"/>
    <col min="3" max="3" width="17.28515625" style="1" customWidth="1"/>
    <col min="4" max="4" width="20.28515625" style="1" customWidth="1"/>
    <col min="5" max="5" width="11.42578125" style="1"/>
    <col min="6" max="6" width="43.85546875" style="1" customWidth="1"/>
    <col min="7" max="7" width="17.28515625" style="1" customWidth="1"/>
    <col min="8" max="8" width="19.42578125" style="1" customWidth="1"/>
    <col min="9" max="9" width="15.42578125" style="1" bestFit="1" customWidth="1"/>
    <col min="10" max="16384" width="11.42578125" style="1"/>
  </cols>
  <sheetData>
    <row r="1" spans="2:8" x14ac:dyDescent="0.25">
      <c r="B1" s="2" t="s">
        <v>0</v>
      </c>
      <c r="C1" s="2"/>
      <c r="D1" s="2"/>
      <c r="E1" s="2"/>
      <c r="F1" s="2"/>
      <c r="G1" s="2"/>
      <c r="H1" s="2"/>
    </row>
    <row r="2" spans="2:8" x14ac:dyDescent="0.25">
      <c r="B2" s="2" t="s">
        <v>1</v>
      </c>
      <c r="C2" s="2"/>
      <c r="D2" s="2"/>
      <c r="E2" s="2"/>
      <c r="F2" s="2"/>
      <c r="G2" s="2"/>
      <c r="H2" s="2"/>
    </row>
    <row r="3" spans="2:8" x14ac:dyDescent="0.25">
      <c r="B3" s="2" t="s">
        <v>2</v>
      </c>
      <c r="C3" s="2"/>
      <c r="D3" s="2"/>
      <c r="E3" s="2"/>
      <c r="F3" s="2"/>
      <c r="G3" s="2"/>
      <c r="H3" s="2"/>
    </row>
    <row r="4" spans="2:8" x14ac:dyDescent="0.25">
      <c r="B4" s="3"/>
      <c r="C4" s="3"/>
      <c r="D4" s="3"/>
      <c r="E4" s="3"/>
      <c r="F4" s="3"/>
      <c r="G4" s="3"/>
      <c r="H4" s="3"/>
    </row>
    <row r="5" spans="2:8" x14ac:dyDescent="0.25">
      <c r="B5" s="4"/>
      <c r="C5" s="5"/>
      <c r="D5" s="6"/>
      <c r="E5" s="5"/>
      <c r="F5" s="5"/>
      <c r="G5" s="5"/>
      <c r="H5" s="6"/>
    </row>
    <row r="6" spans="2:8" x14ac:dyDescent="0.25">
      <c r="B6" s="4"/>
      <c r="C6" s="7" t="s">
        <v>3</v>
      </c>
      <c r="D6" s="7" t="s">
        <v>4</v>
      </c>
      <c r="E6" s="5"/>
      <c r="F6" s="8"/>
      <c r="G6" s="9" t="str">
        <f>+C6</f>
        <v>31 de mayo  de 2020</v>
      </c>
      <c r="H6" s="7" t="str">
        <f>+D6</f>
        <v>31 de diciembre de 2019</v>
      </c>
    </row>
    <row r="7" spans="2:8" x14ac:dyDescent="0.25">
      <c r="B7" s="10" t="s">
        <v>5</v>
      </c>
      <c r="C7" s="8"/>
      <c r="D7" s="6"/>
      <c r="E7" s="5"/>
      <c r="F7" s="8" t="s">
        <v>6</v>
      </c>
      <c r="G7" s="8"/>
      <c r="H7" s="6"/>
    </row>
    <row r="8" spans="2:8" hidden="1" x14ac:dyDescent="0.25">
      <c r="B8" s="4"/>
      <c r="C8" s="5"/>
      <c r="D8" s="6"/>
      <c r="E8" s="5"/>
      <c r="F8" s="8"/>
      <c r="G8" s="8"/>
      <c r="H8" s="6"/>
    </row>
    <row r="9" spans="2:8" hidden="1" x14ac:dyDescent="0.25">
      <c r="B9" s="4"/>
      <c r="C9" s="5"/>
      <c r="D9" s="6"/>
      <c r="E9" s="5"/>
      <c r="F9" s="11"/>
      <c r="G9" s="11"/>
      <c r="H9" s="6"/>
    </row>
    <row r="10" spans="2:8" x14ac:dyDescent="0.25">
      <c r="B10" s="4" t="s">
        <v>7</v>
      </c>
      <c r="C10" s="6">
        <f>+C11+C12+C13</f>
        <v>26908753151.680283</v>
      </c>
      <c r="D10" s="6">
        <f>+D11+D12+D13</f>
        <v>15383350823.269794</v>
      </c>
      <c r="E10" s="12"/>
      <c r="F10" s="11" t="s">
        <v>8</v>
      </c>
      <c r="G10" s="6">
        <f>+G11+G12</f>
        <v>46147740800.404602</v>
      </c>
      <c r="H10" s="6">
        <f>+H11+H12</f>
        <v>94056650498.715652</v>
      </c>
    </row>
    <row r="11" spans="2:8" x14ac:dyDescent="0.25">
      <c r="B11" s="13" t="s">
        <v>9</v>
      </c>
      <c r="C11" s="14">
        <v>4389015</v>
      </c>
      <c r="D11" s="14">
        <v>4140580</v>
      </c>
      <c r="E11" s="12"/>
      <c r="F11" s="15" t="s">
        <v>10</v>
      </c>
      <c r="G11" s="14">
        <v>46014793832.367493</v>
      </c>
      <c r="H11" s="14">
        <v>94056650498.715622</v>
      </c>
    </row>
    <row r="12" spans="2:8" x14ac:dyDescent="0.25">
      <c r="B12" s="13" t="s">
        <v>11</v>
      </c>
      <c r="C12" s="14">
        <v>2776053404.2301655</v>
      </c>
      <c r="D12" s="14">
        <v>4346658679.5597935</v>
      </c>
      <c r="E12" s="16"/>
      <c r="F12" s="15" t="s">
        <v>12</v>
      </c>
      <c r="G12" s="14">
        <v>132946968.03710812</v>
      </c>
      <c r="H12" s="14">
        <v>3.0530000000000001E-5</v>
      </c>
    </row>
    <row r="13" spans="2:8" x14ac:dyDescent="0.25">
      <c r="B13" s="13" t="s">
        <v>13</v>
      </c>
      <c r="C13" s="14">
        <v>24128310732.450115</v>
      </c>
      <c r="D13" s="14">
        <v>11032551563.710001</v>
      </c>
      <c r="E13" s="16"/>
      <c r="F13" s="15" t="s">
        <v>14</v>
      </c>
      <c r="G13" s="14"/>
      <c r="H13" s="14"/>
    </row>
    <row r="14" spans="2:8" x14ac:dyDescent="0.25">
      <c r="B14" s="13"/>
      <c r="C14" s="14"/>
      <c r="D14" s="14"/>
      <c r="E14" s="16"/>
      <c r="F14" s="11" t="s">
        <v>15</v>
      </c>
      <c r="G14" s="17">
        <v>3293997953.4450083</v>
      </c>
      <c r="H14" s="14">
        <v>5917728874.3232813</v>
      </c>
    </row>
    <row r="15" spans="2:8" x14ac:dyDescent="0.25">
      <c r="B15" s="4"/>
      <c r="C15" s="14"/>
      <c r="D15" s="14"/>
      <c r="E15" s="16"/>
      <c r="F15" s="15" t="s">
        <v>16</v>
      </c>
      <c r="G15" s="14">
        <v>2002749536.8299999</v>
      </c>
      <c r="H15" s="14">
        <v>1415632785.6300001</v>
      </c>
    </row>
    <row r="16" spans="2:8" x14ac:dyDescent="0.25">
      <c r="B16" s="4" t="s">
        <v>17</v>
      </c>
      <c r="C16" s="17">
        <f>+C17</f>
        <v>863096874033.28772</v>
      </c>
      <c r="D16" s="17">
        <v>539547102636.98102</v>
      </c>
      <c r="E16" s="16"/>
      <c r="F16" s="15" t="s">
        <v>18</v>
      </c>
      <c r="G16" s="14">
        <v>19059711</v>
      </c>
      <c r="H16" s="14">
        <v>1960820629.3399999</v>
      </c>
    </row>
    <row r="17" spans="2:8" x14ac:dyDescent="0.25">
      <c r="B17" s="13" t="s">
        <v>19</v>
      </c>
      <c r="C17" s="14">
        <v>863096874033.28772</v>
      </c>
      <c r="D17" s="14">
        <v>539547102636.98297</v>
      </c>
      <c r="E17" s="16"/>
      <c r="F17" s="15" t="s">
        <v>20</v>
      </c>
      <c r="G17" s="14">
        <v>0</v>
      </c>
      <c r="H17" s="14">
        <v>0</v>
      </c>
    </row>
    <row r="18" spans="2:8" x14ac:dyDescent="0.25">
      <c r="B18" s="13"/>
      <c r="C18" s="14"/>
      <c r="D18" s="14">
        <v>0</v>
      </c>
      <c r="E18" s="16"/>
      <c r="F18" s="15" t="s">
        <v>21</v>
      </c>
      <c r="G18" s="14">
        <v>433413635.94999969</v>
      </c>
      <c r="H18" s="14">
        <v>261474453.49000078</v>
      </c>
    </row>
    <row r="19" spans="2:8" x14ac:dyDescent="0.25">
      <c r="B19" s="4" t="s">
        <v>22</v>
      </c>
      <c r="C19" s="17">
        <f>+SUM(C20:C32)</f>
        <v>24575869877076.824</v>
      </c>
      <c r="D19" s="14">
        <v>21231134594185.887</v>
      </c>
      <c r="E19" s="16"/>
      <c r="F19" s="15" t="s">
        <v>23</v>
      </c>
      <c r="G19" s="14">
        <v>0</v>
      </c>
      <c r="H19" s="14">
        <v>0</v>
      </c>
    </row>
    <row r="20" spans="2:8" ht="26.25" x14ac:dyDescent="0.25">
      <c r="B20" s="18" t="s">
        <v>24</v>
      </c>
      <c r="C20" s="14">
        <v>183305262492.98999</v>
      </c>
      <c r="D20" s="14">
        <v>156094425568.45996</v>
      </c>
      <c r="E20" s="16"/>
      <c r="F20" s="15" t="s">
        <v>25</v>
      </c>
      <c r="G20" s="14">
        <v>490474119.52000004</v>
      </c>
      <c r="H20" s="14">
        <v>718228256.41000009</v>
      </c>
    </row>
    <row r="21" spans="2:8" ht="26.25" x14ac:dyDescent="0.25">
      <c r="B21" s="19" t="s">
        <v>26</v>
      </c>
      <c r="C21" s="14">
        <v>238210324.8099997</v>
      </c>
      <c r="D21" s="14">
        <v>242796200.73999634</v>
      </c>
      <c r="E21" s="20"/>
      <c r="F21" s="21" t="s">
        <v>27</v>
      </c>
      <c r="G21" s="14">
        <v>68390372.540001437</v>
      </c>
      <c r="H21" s="14">
        <v>1332440672.9000049</v>
      </c>
    </row>
    <row r="22" spans="2:8" ht="39" x14ac:dyDescent="0.25">
      <c r="B22" s="13" t="s">
        <v>28</v>
      </c>
      <c r="C22" s="14">
        <v>0</v>
      </c>
      <c r="D22" s="14">
        <v>0</v>
      </c>
      <c r="E22" s="16"/>
      <c r="F22" s="15" t="s">
        <v>29</v>
      </c>
      <c r="G22" s="14">
        <v>229132076.55000001</v>
      </c>
      <c r="H22" s="14">
        <v>229132076.55000001</v>
      </c>
    </row>
    <row r="23" spans="2:8" ht="49.5" customHeight="1" x14ac:dyDescent="0.25">
      <c r="B23" s="19" t="s">
        <v>30</v>
      </c>
      <c r="C23" s="14">
        <v>36227867037.019936</v>
      </c>
      <c r="D23" s="14">
        <v>37078629603.119926</v>
      </c>
      <c r="E23" s="16"/>
      <c r="F23" s="5" t="s">
        <v>31</v>
      </c>
      <c r="G23" s="14">
        <v>19129000</v>
      </c>
      <c r="H23" s="14">
        <v>0</v>
      </c>
    </row>
    <row r="24" spans="2:8" ht="49.5" customHeight="1" x14ac:dyDescent="0.25">
      <c r="B24" s="19" t="s">
        <v>32</v>
      </c>
      <c r="C24" s="14">
        <v>24315191666433.668</v>
      </c>
      <c r="D24" s="14">
        <v>21010536503005.363</v>
      </c>
      <c r="E24" s="16"/>
      <c r="F24" s="5"/>
      <c r="G24" s="14"/>
      <c r="H24" s="14"/>
    </row>
    <row r="25" spans="2:8" x14ac:dyDescent="0.25">
      <c r="B25" s="13" t="s">
        <v>33</v>
      </c>
      <c r="C25" s="14">
        <v>0</v>
      </c>
      <c r="D25" s="14">
        <v>0</v>
      </c>
      <c r="E25" s="16"/>
      <c r="F25" s="5" t="s">
        <v>34</v>
      </c>
      <c r="G25" s="17">
        <v>1120128518</v>
      </c>
      <c r="H25" s="14">
        <v>958730952</v>
      </c>
    </row>
    <row r="26" spans="2:8" ht="26.25" x14ac:dyDescent="0.25">
      <c r="B26" s="13" t="s">
        <v>35</v>
      </c>
      <c r="C26" s="14">
        <v>13340714160.150005</v>
      </c>
      <c r="D26" s="14">
        <v>6113623490.8900013</v>
      </c>
      <c r="E26" s="16"/>
      <c r="F26" s="5"/>
      <c r="G26" s="14"/>
      <c r="H26" s="14"/>
    </row>
    <row r="27" spans="2:8" x14ac:dyDescent="0.25">
      <c r="B27" s="13" t="s">
        <v>36</v>
      </c>
      <c r="C27" s="14">
        <v>-2.5000000000000001E-3</v>
      </c>
      <c r="D27" s="14">
        <v>36521511.307187252</v>
      </c>
      <c r="E27" s="16"/>
      <c r="F27" s="15" t="s">
        <v>37</v>
      </c>
      <c r="G27" s="14">
        <v>4169939</v>
      </c>
      <c r="H27" s="14">
        <v>6468741</v>
      </c>
    </row>
    <row r="28" spans="2:8" x14ac:dyDescent="0.25">
      <c r="B28" s="13" t="s">
        <v>38</v>
      </c>
      <c r="C28" s="14">
        <v>29315171068.891247</v>
      </c>
      <c r="D28" s="14">
        <v>22951261761.087498</v>
      </c>
      <c r="E28" s="16"/>
      <c r="F28" s="15" t="s">
        <v>39</v>
      </c>
      <c r="G28" s="14">
        <v>135290197</v>
      </c>
      <c r="H28" s="14">
        <v>277438449</v>
      </c>
    </row>
    <row r="29" spans="2:8" x14ac:dyDescent="0.25">
      <c r="B29" s="13" t="s">
        <v>40</v>
      </c>
      <c r="C29" s="14">
        <v>0</v>
      </c>
      <c r="D29" s="14">
        <v>0</v>
      </c>
      <c r="E29" s="16"/>
      <c r="F29" s="15" t="s">
        <v>41</v>
      </c>
      <c r="G29" s="14">
        <v>6764507</v>
      </c>
      <c r="H29" s="14">
        <v>31679100</v>
      </c>
    </row>
    <row r="30" spans="2:8" x14ac:dyDescent="0.25">
      <c r="B30" s="13" t="s">
        <v>42</v>
      </c>
      <c r="C30" s="14">
        <v>13325139666.599998</v>
      </c>
      <c r="D30" s="14">
        <v>13325139666.719999</v>
      </c>
      <c r="E30" s="16"/>
      <c r="F30" s="15" t="s">
        <v>43</v>
      </c>
      <c r="G30" s="14">
        <v>811797139</v>
      </c>
      <c r="H30" s="14">
        <v>621817851</v>
      </c>
    </row>
    <row r="31" spans="2:8" x14ac:dyDescent="0.25">
      <c r="B31" s="13" t="s">
        <v>44</v>
      </c>
      <c r="C31" s="14">
        <v>-7313091982.1200151</v>
      </c>
      <c r="D31" s="14">
        <v>-7483244496.6199818</v>
      </c>
      <c r="E31" s="16"/>
      <c r="F31" s="15" t="s">
        <v>45</v>
      </c>
      <c r="G31" s="14">
        <v>145669265</v>
      </c>
      <c r="H31" s="14">
        <v>11457744</v>
      </c>
    </row>
    <row r="32" spans="2:8" x14ac:dyDescent="0.25">
      <c r="B32" s="13" t="s">
        <v>46</v>
      </c>
      <c r="C32" s="14">
        <v>-7761062125.1800003</v>
      </c>
      <c r="D32" s="14">
        <v>-7761062125.1799984</v>
      </c>
      <c r="E32" s="16"/>
      <c r="F32" s="15" t="s">
        <v>47</v>
      </c>
      <c r="G32" s="14">
        <v>11511351</v>
      </c>
      <c r="H32" s="14">
        <v>0</v>
      </c>
    </row>
    <row r="33" spans="2:9" x14ac:dyDescent="0.25">
      <c r="B33" s="4" t="s">
        <v>48</v>
      </c>
      <c r="C33" s="17">
        <f>+SUM(C34:C45)</f>
        <v>551242382316.71033</v>
      </c>
      <c r="D33" s="17">
        <f>+SUM(D34:D45)</f>
        <v>631886096432.12988</v>
      </c>
      <c r="E33" s="16"/>
      <c r="F33" s="15" t="s">
        <v>49</v>
      </c>
      <c r="G33" s="14">
        <v>4926120</v>
      </c>
      <c r="H33" s="14">
        <v>9869067</v>
      </c>
    </row>
    <row r="34" spans="2:9" x14ac:dyDescent="0.25">
      <c r="B34" s="13" t="s">
        <v>50</v>
      </c>
      <c r="C34" s="14">
        <v>0</v>
      </c>
      <c r="D34" s="14">
        <v>0</v>
      </c>
      <c r="G34" s="14"/>
      <c r="H34" s="14">
        <v>0</v>
      </c>
    </row>
    <row r="35" spans="2:9" x14ac:dyDescent="0.25">
      <c r="B35" s="13" t="s">
        <v>51</v>
      </c>
      <c r="C35" s="14">
        <v>3754874194.9600224</v>
      </c>
      <c r="D35" s="14">
        <v>35253626.85000433</v>
      </c>
      <c r="E35" s="16"/>
      <c r="F35" s="15" t="s">
        <v>14</v>
      </c>
      <c r="G35" s="14"/>
      <c r="H35" s="14">
        <v>0</v>
      </c>
    </row>
    <row r="36" spans="2:9" x14ac:dyDescent="0.25">
      <c r="B36" s="13" t="s">
        <v>52</v>
      </c>
      <c r="C36" s="14">
        <v>49517642036.450241</v>
      </c>
      <c r="D36" s="14">
        <v>67459729344.329956</v>
      </c>
      <c r="E36" s="16"/>
      <c r="F36" s="5" t="s">
        <v>53</v>
      </c>
      <c r="G36" s="17">
        <v>1534573482024.3601</v>
      </c>
      <c r="H36" s="14">
        <v>1533492268024.3601</v>
      </c>
    </row>
    <row r="37" spans="2:9" x14ac:dyDescent="0.25">
      <c r="B37" s="13" t="s">
        <v>18</v>
      </c>
      <c r="C37" s="14">
        <v>1315257403.49</v>
      </c>
      <c r="D37" s="14">
        <v>-1E-8</v>
      </c>
      <c r="E37" s="16"/>
      <c r="F37" s="15" t="s">
        <v>54</v>
      </c>
      <c r="G37" s="14">
        <v>9986002059.7399998</v>
      </c>
      <c r="H37" s="14">
        <v>9986002059.7399998</v>
      </c>
    </row>
    <row r="38" spans="2:9" x14ac:dyDescent="0.25">
      <c r="B38" s="13" t="s">
        <v>55</v>
      </c>
      <c r="C38" s="14">
        <v>0</v>
      </c>
      <c r="D38" s="14">
        <v>0</v>
      </c>
      <c r="E38" s="16"/>
      <c r="F38" s="15" t="s">
        <v>56</v>
      </c>
      <c r="G38" s="14">
        <v>1523506265964.6201</v>
      </c>
      <c r="H38" s="14">
        <v>1523506265964.6201</v>
      </c>
    </row>
    <row r="39" spans="2:9" x14ac:dyDescent="0.25">
      <c r="B39" s="13" t="s">
        <v>57</v>
      </c>
      <c r="C39" s="14">
        <v>0</v>
      </c>
      <c r="D39" s="14">
        <v>1E-8</v>
      </c>
      <c r="E39" s="16"/>
      <c r="F39" s="15" t="s">
        <v>58</v>
      </c>
      <c r="G39" s="14">
        <v>1081214000</v>
      </c>
      <c r="H39" s="14">
        <v>-5.9999999999999997E-7</v>
      </c>
    </row>
    <row r="40" spans="2:9" x14ac:dyDescent="0.25">
      <c r="B40" s="13" t="s">
        <v>59</v>
      </c>
      <c r="C40" s="14">
        <v>0</v>
      </c>
      <c r="D40" s="14">
        <v>0</v>
      </c>
      <c r="E40" s="16"/>
      <c r="F40" s="5" t="s">
        <v>60</v>
      </c>
      <c r="G40" s="14">
        <v>72456803941.919998</v>
      </c>
      <c r="H40" s="14">
        <v>78379336263.410004</v>
      </c>
    </row>
    <row r="41" spans="2:9" x14ac:dyDescent="0.25">
      <c r="B41" s="13" t="s">
        <v>61</v>
      </c>
      <c r="C41" s="14">
        <v>5074736340.6899996</v>
      </c>
      <c r="D41" s="14">
        <v>5074736340.6899996</v>
      </c>
      <c r="E41" s="16"/>
      <c r="F41" s="15" t="s">
        <v>62</v>
      </c>
      <c r="G41" s="14">
        <v>11580750368.370001</v>
      </c>
      <c r="H41" s="14">
        <v>11581564020.370001</v>
      </c>
    </row>
    <row r="42" spans="2:9" x14ac:dyDescent="0.25">
      <c r="B42" s="13" t="s">
        <v>63</v>
      </c>
      <c r="C42" s="14">
        <v>681954722.33000004</v>
      </c>
      <c r="D42" s="14">
        <v>681954722.33000004</v>
      </c>
      <c r="E42" s="16"/>
      <c r="F42" s="15" t="s">
        <v>64</v>
      </c>
      <c r="G42" s="14">
        <v>60876053573.550003</v>
      </c>
      <c r="H42" s="14">
        <v>66797772243.040001</v>
      </c>
    </row>
    <row r="43" spans="2:9" x14ac:dyDescent="0.25">
      <c r="B43" s="13" t="s">
        <v>65</v>
      </c>
      <c r="C43" s="14">
        <v>496930074058.12006</v>
      </c>
      <c r="D43" s="14">
        <v>564283601222.25989</v>
      </c>
      <c r="E43" s="16"/>
      <c r="F43" s="5"/>
      <c r="G43" s="5"/>
      <c r="H43" s="14">
        <v>0</v>
      </c>
    </row>
    <row r="44" spans="2:9" ht="15.75" thickBot="1" x14ac:dyDescent="0.3">
      <c r="B44" s="13" t="s">
        <v>31</v>
      </c>
      <c r="C44" s="14">
        <v>882246</v>
      </c>
      <c r="D44" s="14">
        <v>383859861</v>
      </c>
      <c r="E44" s="16"/>
      <c r="F44" s="8" t="s">
        <v>66</v>
      </c>
      <c r="G44" s="22">
        <f>+G40+G36+G25+G14+G10</f>
        <v>1657592153238.1296</v>
      </c>
      <c r="H44" s="22">
        <f>+H40+H36+H25+H14+H10</f>
        <v>1712804714612.8088</v>
      </c>
    </row>
    <row r="45" spans="2:9" x14ac:dyDescent="0.25">
      <c r="B45" s="13" t="s">
        <v>67</v>
      </c>
      <c r="C45" s="14">
        <v>-6033038685.3299999</v>
      </c>
      <c r="D45" s="14">
        <v>-6033038685.3299999</v>
      </c>
      <c r="E45" s="16"/>
      <c r="F45" s="5"/>
      <c r="G45" s="5"/>
      <c r="H45" s="14"/>
    </row>
    <row r="46" spans="2:9" x14ac:dyDescent="0.25">
      <c r="B46" s="13"/>
      <c r="C46" s="14">
        <v>0</v>
      </c>
      <c r="D46" s="14">
        <v>0</v>
      </c>
      <c r="E46" s="16"/>
      <c r="F46" s="5"/>
      <c r="G46" s="14"/>
      <c r="H46" s="14"/>
      <c r="I46" s="23"/>
    </row>
    <row r="47" spans="2:9" x14ac:dyDescent="0.25">
      <c r="B47" s="4" t="s">
        <v>68</v>
      </c>
      <c r="C47" s="14">
        <v>0</v>
      </c>
      <c r="D47" s="14">
        <v>0</v>
      </c>
      <c r="E47" s="16"/>
      <c r="F47" s="5"/>
      <c r="G47" s="5"/>
      <c r="H47" s="14"/>
    </row>
    <row r="48" spans="2:9" x14ac:dyDescent="0.25">
      <c r="B48" s="19" t="s">
        <v>69</v>
      </c>
      <c r="C48" s="14">
        <v>6507246618.6599998</v>
      </c>
      <c r="D48" s="14">
        <v>6553257618.6599998</v>
      </c>
      <c r="E48" s="16"/>
      <c r="F48" s="8" t="s">
        <v>70</v>
      </c>
      <c r="G48" s="8"/>
      <c r="H48" s="14"/>
    </row>
    <row r="49" spans="2:9" x14ac:dyDescent="0.25">
      <c r="B49" s="19" t="s">
        <v>71</v>
      </c>
      <c r="C49" s="14">
        <v>-6507246618.6599998</v>
      </c>
      <c r="D49" s="14">
        <v>-6553257618.6599998</v>
      </c>
      <c r="E49" s="16"/>
      <c r="F49" s="5"/>
      <c r="G49" s="5"/>
      <c r="H49" s="14"/>
    </row>
    <row r="50" spans="2:9" x14ac:dyDescent="0.25">
      <c r="B50" s="19" t="s">
        <v>72</v>
      </c>
      <c r="C50" s="14">
        <v>0</v>
      </c>
      <c r="D50" s="14">
        <v>0</v>
      </c>
      <c r="E50" s="16"/>
      <c r="F50" s="15" t="s">
        <v>73</v>
      </c>
      <c r="G50" s="14">
        <v>19949691255634.32</v>
      </c>
      <c r="H50" s="14">
        <v>17034292763251.77</v>
      </c>
    </row>
    <row r="51" spans="2:9" x14ac:dyDescent="0.25">
      <c r="B51" s="24" t="s">
        <v>74</v>
      </c>
      <c r="C51" s="14">
        <v>14398608609.040001</v>
      </c>
      <c r="D51" s="14">
        <v>14728097910.859999</v>
      </c>
      <c r="E51" s="16"/>
      <c r="F51" s="15" t="s">
        <v>14</v>
      </c>
      <c r="G51" s="14"/>
      <c r="H51" s="14"/>
    </row>
    <row r="52" spans="2:9" x14ac:dyDescent="0.25">
      <c r="B52" s="13" t="s">
        <v>75</v>
      </c>
      <c r="C52" s="14">
        <v>14398608609.040001</v>
      </c>
      <c r="D52" s="14">
        <v>14728097910.859999</v>
      </c>
      <c r="E52" s="16"/>
      <c r="F52" s="15" t="s">
        <v>76</v>
      </c>
      <c r="G52" s="14">
        <v>1946161548651.4446</v>
      </c>
      <c r="H52" s="14">
        <v>722604026331.47388</v>
      </c>
      <c r="I52" s="23"/>
    </row>
    <row r="53" spans="2:9" x14ac:dyDescent="0.25">
      <c r="B53" s="13"/>
      <c r="C53" s="14">
        <v>0</v>
      </c>
      <c r="D53" s="14">
        <v>0</v>
      </c>
      <c r="E53" s="16"/>
      <c r="F53" s="15" t="s">
        <v>14</v>
      </c>
      <c r="G53" s="14"/>
      <c r="H53" s="14"/>
      <c r="I53" s="23"/>
    </row>
    <row r="54" spans="2:9" x14ac:dyDescent="0.25">
      <c r="B54" s="13"/>
      <c r="C54" s="14">
        <v>0</v>
      </c>
      <c r="D54" s="14">
        <v>0</v>
      </c>
      <c r="E54" s="16"/>
      <c r="F54" s="15" t="s">
        <v>77</v>
      </c>
      <c r="G54" s="14">
        <v>55518472816.599899</v>
      </c>
      <c r="H54" s="14">
        <v>50295789744.230301</v>
      </c>
    </row>
    <row r="55" spans="2:9" x14ac:dyDescent="0.25">
      <c r="B55" s="4" t="s">
        <v>78</v>
      </c>
      <c r="C55" s="14">
        <v>9258334853.0599995</v>
      </c>
      <c r="D55" s="14">
        <v>7939227406.0200005</v>
      </c>
      <c r="E55" s="16"/>
      <c r="F55" s="15" t="s">
        <v>79</v>
      </c>
      <c r="G55" s="14">
        <v>2431811399700.1099</v>
      </c>
      <c r="H55" s="14">
        <v>2920621175454.9204</v>
      </c>
      <c r="I55" s="23"/>
    </row>
    <row r="56" spans="2:9" x14ac:dyDescent="0.25">
      <c r="B56" s="13" t="s">
        <v>80</v>
      </c>
      <c r="C56" s="14">
        <v>9033078528.7399998</v>
      </c>
      <c r="D56" s="14">
        <v>7713971081.6999998</v>
      </c>
      <c r="E56" s="16"/>
      <c r="F56" s="15" t="s">
        <v>81</v>
      </c>
      <c r="G56" s="14">
        <v>0</v>
      </c>
      <c r="H56" s="14">
        <v>0</v>
      </c>
      <c r="I56" s="23"/>
    </row>
    <row r="57" spans="2:9" x14ac:dyDescent="0.25">
      <c r="B57" s="13" t="s">
        <v>82</v>
      </c>
      <c r="C57" s="14">
        <v>0</v>
      </c>
      <c r="D57" s="14">
        <v>0</v>
      </c>
      <c r="E57" s="16"/>
      <c r="F57" s="5"/>
      <c r="G57" s="5"/>
      <c r="H57" s="6"/>
    </row>
    <row r="58" spans="2:9" ht="15.75" thickBot="1" x14ac:dyDescent="0.3">
      <c r="B58" s="13" t="s">
        <v>83</v>
      </c>
      <c r="C58" s="14">
        <v>111070000</v>
      </c>
      <c r="D58" s="14">
        <v>111070000</v>
      </c>
      <c r="E58" s="16"/>
      <c r="F58" s="8" t="s">
        <v>84</v>
      </c>
      <c r="G58" s="25">
        <f>+SUM(G49:G57)</f>
        <v>24383182676802.477</v>
      </c>
      <c r="H58" s="25">
        <f>+SUM(H49:H57)</f>
        <v>20727813754782.395</v>
      </c>
    </row>
    <row r="59" spans="2:9" ht="15.75" thickTop="1" x14ac:dyDescent="0.25">
      <c r="B59" s="13" t="s">
        <v>85</v>
      </c>
      <c r="C59" s="14">
        <v>114186324.31999999</v>
      </c>
      <c r="D59" s="14">
        <v>114186324.31999999</v>
      </c>
      <c r="E59" s="5"/>
      <c r="F59" s="5"/>
      <c r="G59" s="6"/>
      <c r="H59" s="6"/>
    </row>
    <row r="60" spans="2:9" x14ac:dyDescent="0.25">
      <c r="B60" s="4"/>
      <c r="C60" s="5"/>
      <c r="D60" s="6"/>
      <c r="E60" s="16"/>
      <c r="F60" s="5"/>
      <c r="G60" s="6"/>
      <c r="H60" s="6"/>
    </row>
    <row r="61" spans="2:9" ht="15.75" thickBot="1" x14ac:dyDescent="0.3">
      <c r="B61" s="10" t="s">
        <v>86</v>
      </c>
      <c r="C61" s="25">
        <f>+C55+C51+C47+C33+C19+C16+C10</f>
        <v>26040774830040.602</v>
      </c>
      <c r="D61" s="25">
        <f>+D55+D51+D47+D33+D19+D16+D10</f>
        <v>22440618469395.148</v>
      </c>
      <c r="E61" s="16"/>
      <c r="F61" s="8" t="s">
        <v>87</v>
      </c>
      <c r="G61" s="25">
        <f>+G58+G44</f>
        <v>26040774830040.605</v>
      </c>
      <c r="H61" s="25">
        <f>+H58+H44</f>
        <v>22440618469395.203</v>
      </c>
      <c r="I61" s="23"/>
    </row>
    <row r="62" spans="2:9" ht="15.75" thickTop="1" x14ac:dyDescent="0.25">
      <c r="B62" s="10"/>
      <c r="C62" s="14"/>
      <c r="D62" s="14"/>
      <c r="E62" s="16"/>
      <c r="F62" s="5"/>
      <c r="G62" s="6"/>
      <c r="H62" s="6"/>
    </row>
    <row r="63" spans="2:9" x14ac:dyDescent="0.25">
      <c r="B63" s="4"/>
      <c r="C63" s="5"/>
      <c r="D63" s="6"/>
      <c r="E63" s="16"/>
      <c r="F63" s="5"/>
      <c r="G63" s="5"/>
      <c r="H63" s="5"/>
    </row>
    <row r="64" spans="2:9" x14ac:dyDescent="0.25">
      <c r="B64" s="4"/>
      <c r="C64" s="5"/>
      <c r="D64" s="6"/>
      <c r="E64" s="16"/>
      <c r="F64" s="5"/>
      <c r="G64" s="5"/>
      <c r="H64" s="5"/>
    </row>
    <row r="65" spans="2:8" x14ac:dyDescent="0.25">
      <c r="B65" s="4"/>
      <c r="C65" s="5"/>
      <c r="D65" s="6"/>
      <c r="E65" s="16"/>
      <c r="F65" s="5"/>
      <c r="G65" s="5"/>
      <c r="H65" s="6"/>
    </row>
    <row r="66" spans="2:8" x14ac:dyDescent="0.25">
      <c r="B66" s="4"/>
      <c r="C66" s="5"/>
      <c r="D66" s="6"/>
      <c r="E66" s="16"/>
      <c r="F66" s="5"/>
      <c r="G66" s="5"/>
      <c r="H66" s="6"/>
    </row>
    <row r="67" spans="2:8" hidden="1" x14ac:dyDescent="0.25">
      <c r="B67" s="4"/>
      <c r="C67" s="5"/>
      <c r="D67" s="6"/>
      <c r="E67" s="16"/>
      <c r="F67" s="5"/>
      <c r="G67" s="5"/>
      <c r="H67" s="6"/>
    </row>
    <row r="68" spans="2:8" hidden="1" x14ac:dyDescent="0.25">
      <c r="B68" s="4"/>
      <c r="C68" s="5"/>
      <c r="D68" s="6"/>
      <c r="E68" s="16"/>
      <c r="F68" s="5"/>
      <c r="G68" s="5"/>
      <c r="H68" s="6"/>
    </row>
    <row r="69" spans="2:8" hidden="1" x14ac:dyDescent="0.25">
      <c r="B69" s="4"/>
      <c r="C69" s="5"/>
      <c r="D69" s="6"/>
      <c r="E69" s="16"/>
      <c r="F69" s="5"/>
      <c r="G69" s="5"/>
      <c r="H69" s="6"/>
    </row>
    <row r="70" spans="2:8" hidden="1" x14ac:dyDescent="0.25">
      <c r="B70" s="4"/>
      <c r="C70" s="5"/>
      <c r="D70" s="6"/>
      <c r="E70" s="16"/>
      <c r="F70" s="5"/>
      <c r="G70" s="5"/>
      <c r="H70" s="6"/>
    </row>
    <row r="71" spans="2:8" hidden="1" x14ac:dyDescent="0.25">
      <c r="B71" s="4" t="s">
        <v>88</v>
      </c>
      <c r="C71" s="14">
        <v>14249637854964.449</v>
      </c>
      <c r="D71" s="14">
        <v>14249566754336.449</v>
      </c>
      <c r="E71" s="16">
        <v>62</v>
      </c>
      <c r="F71" s="5" t="s">
        <v>89</v>
      </c>
      <c r="G71" s="14">
        <v>741447455175.98999</v>
      </c>
      <c r="H71" s="14">
        <v>742889566668.71008</v>
      </c>
    </row>
    <row r="72" spans="2:8" hidden="1" x14ac:dyDescent="0.25">
      <c r="B72" s="26" t="s">
        <v>90</v>
      </c>
      <c r="C72" s="14">
        <v>741447455175.98999</v>
      </c>
      <c r="D72" s="14">
        <v>742889566668.71008</v>
      </c>
      <c r="E72" s="16">
        <v>63</v>
      </c>
      <c r="F72" s="27" t="s">
        <v>91</v>
      </c>
      <c r="G72" s="14">
        <v>14249637854964.449</v>
      </c>
      <c r="H72" s="14">
        <v>14249566754336.449</v>
      </c>
    </row>
    <row r="73" spans="2:8" hidden="1" x14ac:dyDescent="0.25">
      <c r="B73" s="4" t="s">
        <v>92</v>
      </c>
      <c r="C73" s="14">
        <v>51096676924287.859</v>
      </c>
      <c r="D73" s="14">
        <v>47270581848946.117</v>
      </c>
      <c r="E73" s="16">
        <v>82</v>
      </c>
      <c r="F73" s="5" t="s">
        <v>93</v>
      </c>
      <c r="G73" s="14">
        <v>3255698407861.3589</v>
      </c>
      <c r="H73" s="14">
        <v>4380338697969.082</v>
      </c>
    </row>
    <row r="74" spans="2:8" hidden="1" x14ac:dyDescent="0.25">
      <c r="B74" s="26" t="s">
        <v>94</v>
      </c>
      <c r="C74" s="14">
        <v>3255698407861.3589</v>
      </c>
      <c r="D74" s="14">
        <v>4380338697969.082</v>
      </c>
      <c r="E74" s="16">
        <v>83</v>
      </c>
      <c r="F74" s="27" t="s">
        <v>95</v>
      </c>
      <c r="G74" s="14">
        <v>51096676924287.859</v>
      </c>
      <c r="H74" s="14">
        <f>+D73</f>
        <v>47270581848946.117</v>
      </c>
    </row>
    <row r="75" spans="2:8" hidden="1" x14ac:dyDescent="0.25">
      <c r="B75" s="24" t="s">
        <v>96</v>
      </c>
      <c r="C75" s="14">
        <v>603585404755.60999</v>
      </c>
      <c r="D75" s="14">
        <v>577373366374.16003</v>
      </c>
      <c r="E75" s="16"/>
      <c r="F75" s="11" t="s">
        <v>97</v>
      </c>
      <c r="G75" s="28">
        <f>+C75</f>
        <v>603585404755.60999</v>
      </c>
      <c r="H75" s="29">
        <f>+D75</f>
        <v>577373366374.16003</v>
      </c>
    </row>
    <row r="76" spans="2:8" hidden="1" x14ac:dyDescent="0.25">
      <c r="B76" s="4"/>
      <c r="C76" s="5"/>
      <c r="D76" s="6"/>
      <c r="E76" s="16"/>
      <c r="F76" s="30"/>
      <c r="G76" s="30"/>
      <c r="H76" s="31"/>
    </row>
    <row r="77" spans="2:8" hidden="1" x14ac:dyDescent="0.25">
      <c r="B77" s="4"/>
      <c r="C77" s="5"/>
      <c r="D77" s="32"/>
      <c r="E77" s="16"/>
      <c r="F77" s="30"/>
      <c r="G77" s="30"/>
      <c r="H77" s="31"/>
    </row>
    <row r="78" spans="2:8" hidden="1" x14ac:dyDescent="0.25">
      <c r="B78" s="4"/>
      <c r="C78" s="5"/>
      <c r="D78" s="6"/>
      <c r="E78" s="16"/>
      <c r="F78" s="5"/>
      <c r="G78" s="5"/>
      <c r="H78" s="6"/>
    </row>
    <row r="79" spans="2:8" hidden="1" x14ac:dyDescent="0.25">
      <c r="B79" s="33"/>
      <c r="C79" s="30"/>
      <c r="D79" s="31"/>
      <c r="E79" s="16"/>
      <c r="F79" s="34"/>
      <c r="G79" s="34"/>
      <c r="H79" s="23"/>
    </row>
    <row r="80" spans="2:8" hidden="1" x14ac:dyDescent="0.25">
      <c r="B80" s="33"/>
      <c r="C80" s="30"/>
      <c r="D80" s="31"/>
      <c r="E80" s="16"/>
      <c r="F80" s="34"/>
      <c r="G80" s="34"/>
      <c r="H80" s="35"/>
    </row>
    <row r="81" spans="2:8" hidden="1" x14ac:dyDescent="0.25">
      <c r="B81" s="33"/>
      <c r="C81" s="30"/>
      <c r="D81" s="31"/>
      <c r="E81" s="16"/>
      <c r="F81" s="5"/>
      <c r="G81" s="5"/>
      <c r="H81" s="6"/>
    </row>
    <row r="82" spans="2:8" hidden="1" x14ac:dyDescent="0.25">
      <c r="B82" s="10" t="s">
        <v>98</v>
      </c>
      <c r="C82" s="8"/>
      <c r="D82" s="31"/>
      <c r="E82" s="16"/>
      <c r="F82" s="36" t="s">
        <v>99</v>
      </c>
      <c r="G82" s="36"/>
      <c r="H82" s="5"/>
    </row>
    <row r="83" spans="2:8" hidden="1" x14ac:dyDescent="0.25">
      <c r="B83" s="10" t="s">
        <v>100</v>
      </c>
      <c r="C83" s="8"/>
      <c r="D83" s="31"/>
      <c r="E83" s="16"/>
      <c r="F83" s="36" t="s">
        <v>101</v>
      </c>
      <c r="G83" s="36"/>
      <c r="H83" s="5"/>
    </row>
    <row r="84" spans="2:8" hidden="1" x14ac:dyDescent="0.25">
      <c r="B84" s="4"/>
      <c r="C84" s="5"/>
      <c r="D84" s="6"/>
      <c r="E84" s="16"/>
      <c r="F84" s="36" t="s">
        <v>102</v>
      </c>
      <c r="G84" s="36"/>
      <c r="H84" s="5"/>
    </row>
    <row r="87" spans="2:8" ht="16.5" x14ac:dyDescent="0.3">
      <c r="B87" s="37" t="s">
        <v>98</v>
      </c>
      <c r="C87" s="38"/>
      <c r="E87" s="39" t="s">
        <v>99</v>
      </c>
      <c r="F87" s="39"/>
    </row>
    <row r="88" spans="2:8" x14ac:dyDescent="0.25">
      <c r="B88" s="37" t="s">
        <v>100</v>
      </c>
      <c r="C88" s="40"/>
      <c r="E88" s="39" t="s">
        <v>101</v>
      </c>
      <c r="F88" s="39"/>
    </row>
    <row r="89" spans="2:8" x14ac:dyDescent="0.25">
      <c r="F89" s="42" t="s">
        <v>103</v>
      </c>
    </row>
    <row r="90" spans="2:8" ht="34.5" customHeight="1" x14ac:dyDescent="0.25">
      <c r="B90" s="43" t="s">
        <v>104</v>
      </c>
      <c r="C90" s="43"/>
      <c r="D90" s="43"/>
    </row>
    <row r="91" spans="2:8" ht="33.75" customHeight="1" x14ac:dyDescent="0.25">
      <c r="B91" s="44" t="s">
        <v>105</v>
      </c>
      <c r="C91" s="44"/>
      <c r="D91" s="44"/>
    </row>
    <row r="92" spans="2:8" ht="30.75" customHeight="1" x14ac:dyDescent="0.25"/>
  </sheetData>
  <mergeCells count="8">
    <mergeCell ref="B90:D90"/>
    <mergeCell ref="B91:D91"/>
    <mergeCell ref="B1:H1"/>
    <mergeCell ref="B2:H2"/>
    <mergeCell ref="B3:H3"/>
    <mergeCell ref="B4:H4"/>
    <mergeCell ref="E87:F87"/>
    <mergeCell ref="E88:F8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B854-91B6-4D27-A17D-7A1B83E96379}">
  <dimension ref="A1:J84"/>
  <sheetViews>
    <sheetView tabSelected="1" topLeftCell="B38" zoomScaleNormal="100" workbookViewId="0">
      <selection activeCell="D6" sqref="D6:H6"/>
    </sheetView>
  </sheetViews>
  <sheetFormatPr baseColWidth="10" defaultColWidth="11.42578125" defaultRowHeight="15" x14ac:dyDescent="0.25"/>
  <cols>
    <col min="1" max="2" width="11.42578125" style="1"/>
    <col min="3" max="3" width="28.140625" style="1" customWidth="1"/>
    <col min="4" max="4" width="20" style="1" customWidth="1"/>
    <col min="5" max="5" width="9.7109375" style="1" customWidth="1"/>
    <col min="6" max="6" width="11.42578125" style="1"/>
    <col min="7" max="7" width="21.5703125" style="1" customWidth="1"/>
    <col min="8" max="8" width="26.28515625" style="40" customWidth="1"/>
    <col min="9" max="9" width="26.5703125" style="1" customWidth="1"/>
    <col min="10" max="10" width="15.140625" style="1" bestFit="1" customWidth="1"/>
    <col min="11" max="16384" width="11.42578125" style="1"/>
  </cols>
  <sheetData>
    <row r="1" spans="1:10" x14ac:dyDescent="0.25">
      <c r="B1" s="45" t="s">
        <v>0</v>
      </c>
      <c r="C1" s="45"/>
      <c r="D1" s="45"/>
      <c r="E1" s="45"/>
      <c r="F1" s="45"/>
      <c r="G1" s="45"/>
      <c r="H1" s="45"/>
      <c r="I1" s="45"/>
    </row>
    <row r="2" spans="1:10" x14ac:dyDescent="0.25">
      <c r="B2" s="45" t="s">
        <v>106</v>
      </c>
      <c r="C2" s="45"/>
      <c r="D2" s="45"/>
      <c r="E2" s="45"/>
      <c r="F2" s="45"/>
      <c r="G2" s="45"/>
      <c r="H2" s="45"/>
      <c r="I2" s="45"/>
    </row>
    <row r="3" spans="1:10" x14ac:dyDescent="0.25">
      <c r="B3" s="2" t="s">
        <v>2</v>
      </c>
      <c r="C3" s="2"/>
      <c r="D3" s="2"/>
      <c r="E3" s="2"/>
      <c r="F3" s="2"/>
      <c r="G3" s="2"/>
      <c r="H3" s="2"/>
      <c r="I3" s="2"/>
    </row>
    <row r="4" spans="1:10" x14ac:dyDescent="0.25">
      <c r="B4" s="46"/>
      <c r="C4" s="46"/>
      <c r="D4" s="46"/>
      <c r="E4" s="46"/>
      <c r="F4" s="46"/>
      <c r="G4" s="46"/>
      <c r="H4" s="46"/>
      <c r="I4" s="46"/>
    </row>
    <row r="5" spans="1:10" x14ac:dyDescent="0.25">
      <c r="B5" s="47"/>
      <c r="C5" s="47"/>
      <c r="D5" s="47"/>
      <c r="E5" s="47"/>
      <c r="F5" s="47"/>
      <c r="G5" s="47"/>
      <c r="H5" s="48"/>
      <c r="I5" s="47"/>
    </row>
    <row r="6" spans="1:10" x14ac:dyDescent="0.25">
      <c r="B6" s="49" t="s">
        <v>107</v>
      </c>
      <c r="C6" s="49"/>
      <c r="D6" s="50"/>
      <c r="E6" s="50"/>
      <c r="F6" s="51"/>
      <c r="G6" s="49"/>
      <c r="H6" s="52"/>
      <c r="I6" s="50"/>
    </row>
    <row r="7" spans="1:10" ht="18" x14ac:dyDescent="0.25">
      <c r="B7" s="49"/>
      <c r="C7" s="49"/>
      <c r="D7" s="53">
        <v>43952</v>
      </c>
      <c r="E7" s="54"/>
      <c r="F7" s="51"/>
      <c r="G7" s="53">
        <v>43586</v>
      </c>
      <c r="H7" s="52"/>
      <c r="I7" s="50"/>
    </row>
    <row r="8" spans="1:10" x14ac:dyDescent="0.25">
      <c r="B8" s="55" t="s">
        <v>108</v>
      </c>
      <c r="C8" s="55"/>
      <c r="D8" s="55"/>
      <c r="E8" s="56"/>
      <c r="F8" s="51"/>
      <c r="G8" s="45"/>
      <c r="H8" s="45"/>
      <c r="I8" s="45"/>
    </row>
    <row r="9" spans="1:10" x14ac:dyDescent="0.25">
      <c r="B9" s="49"/>
      <c r="C9" s="49"/>
      <c r="D9" s="57"/>
      <c r="E9" s="50"/>
      <c r="F9" s="51"/>
      <c r="G9" s="49"/>
      <c r="H9" s="58"/>
      <c r="I9" s="50"/>
    </row>
    <row r="10" spans="1:10" x14ac:dyDescent="0.25">
      <c r="A10" s="59"/>
      <c r="B10" s="56" t="s">
        <v>130</v>
      </c>
      <c r="C10" s="59"/>
      <c r="D10" s="60">
        <f>+SUM(D11:D24)</f>
        <v>2675260097914.9575</v>
      </c>
      <c r="E10" s="60"/>
      <c r="F10" s="57"/>
      <c r="G10" s="60">
        <f>+SUM(G11:G24)</f>
        <v>1411784262826.2397</v>
      </c>
      <c r="H10" s="58"/>
      <c r="I10" s="61"/>
      <c r="J10" s="61"/>
    </row>
    <row r="11" spans="1:10" x14ac:dyDescent="0.25">
      <c r="A11" s="49"/>
      <c r="B11" s="62" t="s">
        <v>109</v>
      </c>
      <c r="C11" s="59"/>
      <c r="D11" s="57">
        <v>6686572880.1800032</v>
      </c>
      <c r="E11" s="57"/>
      <c r="F11" s="57"/>
      <c r="G11" s="57">
        <v>2669987564.4400005</v>
      </c>
      <c r="H11" s="58"/>
      <c r="I11" s="61"/>
    </row>
    <row r="12" spans="1:10" x14ac:dyDescent="0.25">
      <c r="A12" s="49"/>
      <c r="B12" s="62" t="s">
        <v>131</v>
      </c>
      <c r="C12" s="63"/>
      <c r="D12" s="57">
        <v>581737371586.95996</v>
      </c>
      <c r="E12" s="57"/>
      <c r="F12" s="49"/>
      <c r="G12" s="57">
        <v>255530066431.95001</v>
      </c>
      <c r="H12" s="58"/>
      <c r="I12" s="61"/>
    </row>
    <row r="13" spans="1:10" x14ac:dyDescent="0.25">
      <c r="A13" s="49"/>
      <c r="B13" s="62" t="s">
        <v>132</v>
      </c>
      <c r="C13" s="62"/>
      <c r="D13" s="57">
        <v>1340818442.3</v>
      </c>
      <c r="E13" s="57"/>
      <c r="F13" s="49"/>
      <c r="G13" s="57">
        <v>594924424.15999997</v>
      </c>
      <c r="H13" s="58"/>
      <c r="I13" s="61"/>
    </row>
    <row r="14" spans="1:10" x14ac:dyDescent="0.25">
      <c r="A14" s="49"/>
      <c r="B14" s="62" t="s">
        <v>133</v>
      </c>
      <c r="C14" s="49"/>
      <c r="D14" s="57">
        <v>5623236014.6299286</v>
      </c>
      <c r="E14" s="57"/>
      <c r="F14" s="49"/>
      <c r="G14" s="57">
        <v>2402118141.2099938</v>
      </c>
      <c r="H14" s="58"/>
      <c r="I14" s="61"/>
    </row>
    <row r="15" spans="1:10" x14ac:dyDescent="0.25">
      <c r="A15" s="49"/>
      <c r="B15" s="62" t="s">
        <v>134</v>
      </c>
      <c r="C15" s="49"/>
      <c r="D15" s="57">
        <v>114134203974.57764</v>
      </c>
      <c r="E15" s="57"/>
      <c r="F15" s="49"/>
      <c r="G15" s="57">
        <v>257523855240.78979</v>
      </c>
      <c r="H15" s="58"/>
      <c r="I15" s="61"/>
    </row>
    <row r="16" spans="1:10" x14ac:dyDescent="0.25">
      <c r="A16" s="49"/>
      <c r="B16" s="62" t="s">
        <v>110</v>
      </c>
      <c r="C16" s="49"/>
      <c r="D16" s="57">
        <v>0</v>
      </c>
      <c r="E16" s="57"/>
      <c r="F16" s="49"/>
      <c r="G16" s="57">
        <v>0</v>
      </c>
      <c r="H16" s="58"/>
      <c r="I16" s="61"/>
    </row>
    <row r="17" spans="1:9" x14ac:dyDescent="0.25">
      <c r="A17" s="49"/>
      <c r="B17" s="62" t="s">
        <v>135</v>
      </c>
      <c r="C17" s="49"/>
      <c r="D17" s="57">
        <v>1420975517742.4302</v>
      </c>
      <c r="E17" s="57"/>
      <c r="F17" s="49"/>
      <c r="G17" s="57">
        <v>387693698154.26001</v>
      </c>
      <c r="H17" s="58"/>
      <c r="I17" s="61"/>
    </row>
    <row r="18" spans="1:9" x14ac:dyDescent="0.25">
      <c r="A18" s="49"/>
      <c r="B18" s="62" t="s">
        <v>111</v>
      </c>
      <c r="D18" s="57">
        <v>1447807744.9200001</v>
      </c>
      <c r="E18" s="57"/>
      <c r="F18" s="49"/>
      <c r="G18" s="57">
        <v>1631225944.8499999</v>
      </c>
      <c r="H18" s="64"/>
      <c r="I18" s="61"/>
    </row>
    <row r="19" spans="1:9" x14ac:dyDescent="0.25">
      <c r="A19" s="49"/>
      <c r="B19" s="62" t="s">
        <v>112</v>
      </c>
      <c r="D19" s="57">
        <v>-3.0409999999999999E-5</v>
      </c>
      <c r="E19" s="57"/>
      <c r="F19" s="49"/>
      <c r="G19" s="57">
        <v>750109856.52993774</v>
      </c>
      <c r="H19" s="64"/>
      <c r="I19" s="61"/>
    </row>
    <row r="20" spans="1:9" x14ac:dyDescent="0.25">
      <c r="A20" s="49"/>
      <c r="B20" s="62" t="s">
        <v>136</v>
      </c>
      <c r="C20" s="62"/>
      <c r="D20" s="57">
        <v>502070895189.53003</v>
      </c>
      <c r="E20" s="57"/>
      <c r="G20" s="57">
        <v>465233143860.65002</v>
      </c>
      <c r="I20" s="61"/>
    </row>
    <row r="21" spans="1:9" x14ac:dyDescent="0.25">
      <c r="A21" s="49"/>
      <c r="B21" s="62" t="s">
        <v>113</v>
      </c>
      <c r="C21" s="62"/>
      <c r="D21" s="57">
        <v>0</v>
      </c>
      <c r="E21" s="57"/>
      <c r="F21" s="49"/>
      <c r="G21" s="57">
        <v>0</v>
      </c>
      <c r="H21" s="58"/>
      <c r="I21" s="61"/>
    </row>
    <row r="22" spans="1:9" x14ac:dyDescent="0.25">
      <c r="A22" s="49"/>
      <c r="B22" s="62" t="s">
        <v>114</v>
      </c>
      <c r="C22" s="62"/>
      <c r="D22" s="57">
        <v>0</v>
      </c>
      <c r="E22" s="57"/>
      <c r="F22" s="49"/>
      <c r="G22" s="57">
        <v>0</v>
      </c>
      <c r="H22" s="58"/>
      <c r="I22" s="61"/>
    </row>
    <row r="23" spans="1:9" x14ac:dyDescent="0.25">
      <c r="A23" s="49"/>
      <c r="B23" s="62" t="s">
        <v>64</v>
      </c>
      <c r="C23" s="62"/>
      <c r="D23" s="57">
        <v>41243674339.43</v>
      </c>
      <c r="E23" s="57"/>
      <c r="F23" s="49"/>
      <c r="G23" s="57">
        <v>36986194707.759995</v>
      </c>
      <c r="H23" s="58"/>
      <c r="I23" s="61"/>
    </row>
    <row r="24" spans="1:9" x14ac:dyDescent="0.25">
      <c r="A24" s="49"/>
      <c r="B24" s="62" t="s">
        <v>137</v>
      </c>
      <c r="C24" s="62"/>
      <c r="D24" s="57">
        <v>0</v>
      </c>
      <c r="E24" s="57"/>
      <c r="F24" s="49"/>
      <c r="G24" s="57">
        <v>768938499.63999999</v>
      </c>
      <c r="H24" s="58"/>
      <c r="I24" s="61"/>
    </row>
    <row r="25" spans="1:9" x14ac:dyDescent="0.25">
      <c r="B25" s="62"/>
      <c r="C25" s="62"/>
      <c r="D25" s="50"/>
      <c r="E25" s="50"/>
      <c r="F25" s="49"/>
      <c r="G25" s="62"/>
      <c r="H25" s="58"/>
      <c r="I25" s="61"/>
    </row>
    <row r="26" spans="1:9" x14ac:dyDescent="0.25">
      <c r="A26" s="51"/>
      <c r="B26" s="55" t="s">
        <v>115</v>
      </c>
      <c r="C26" s="55"/>
      <c r="D26" s="55"/>
      <c r="E26" s="56"/>
      <c r="F26" s="65"/>
      <c r="G26" s="62"/>
      <c r="H26" s="58"/>
      <c r="I26" s="61"/>
    </row>
    <row r="27" spans="1:9" x14ac:dyDescent="0.25">
      <c r="A27" s="51"/>
      <c r="B27" s="49"/>
      <c r="C27" s="49"/>
      <c r="D27" s="57"/>
      <c r="E27" s="50"/>
      <c r="F27" s="49"/>
      <c r="G27" s="62"/>
      <c r="H27" s="58"/>
      <c r="I27" s="61"/>
    </row>
    <row r="28" spans="1:9" x14ac:dyDescent="0.25">
      <c r="A28" s="66"/>
      <c r="B28" s="56" t="s">
        <v>116</v>
      </c>
      <c r="C28" s="49"/>
      <c r="D28" s="61">
        <v>242367481952.19</v>
      </c>
      <c r="E28" s="61"/>
      <c r="F28" s="61"/>
      <c r="G28" s="61">
        <v>251662717703.60001</v>
      </c>
      <c r="H28" s="58"/>
      <c r="I28" s="61"/>
    </row>
    <row r="29" spans="1:9" x14ac:dyDescent="0.25">
      <c r="A29" s="49"/>
      <c r="B29" s="62" t="s">
        <v>138</v>
      </c>
      <c r="C29" s="49"/>
      <c r="D29" s="57">
        <v>565726017.24000001</v>
      </c>
      <c r="E29" s="57"/>
      <c r="F29" s="49"/>
      <c r="G29" s="57">
        <v>57769006.009999998</v>
      </c>
      <c r="H29" s="58"/>
      <c r="I29" s="61"/>
    </row>
    <row r="30" spans="1:9" x14ac:dyDescent="0.25">
      <c r="A30" s="49"/>
      <c r="B30" s="62" t="s">
        <v>117</v>
      </c>
      <c r="C30" s="49"/>
      <c r="D30" s="57">
        <v>0</v>
      </c>
      <c r="E30" s="57"/>
      <c r="F30" s="49"/>
      <c r="G30" s="57">
        <v>186222836.06000051</v>
      </c>
      <c r="H30" s="58"/>
      <c r="I30" s="61"/>
    </row>
    <row r="31" spans="1:9" x14ac:dyDescent="0.25">
      <c r="A31" s="49"/>
      <c r="B31" s="62" t="s">
        <v>139</v>
      </c>
      <c r="C31" s="49"/>
      <c r="D31" s="57">
        <v>3450639659.0900002</v>
      </c>
      <c r="E31" s="57"/>
      <c r="F31" s="49"/>
      <c r="G31" s="57">
        <v>2429047707.9400001</v>
      </c>
      <c r="H31" s="58"/>
      <c r="I31" s="61"/>
    </row>
    <row r="32" spans="1:9" x14ac:dyDescent="0.25">
      <c r="A32" s="49"/>
      <c r="B32" s="62" t="s">
        <v>140</v>
      </c>
      <c r="C32" s="49"/>
      <c r="D32" s="57">
        <v>572693456.29000008</v>
      </c>
      <c r="E32" s="57"/>
      <c r="F32" s="49"/>
      <c r="G32" s="57">
        <v>449135203.83000004</v>
      </c>
      <c r="H32" s="58"/>
      <c r="I32" s="61"/>
    </row>
    <row r="33" spans="1:9" x14ac:dyDescent="0.25">
      <c r="A33" s="49"/>
      <c r="B33" s="62" t="s">
        <v>141</v>
      </c>
      <c r="C33" s="49"/>
      <c r="D33" s="57">
        <v>625240</v>
      </c>
      <c r="E33" s="57"/>
      <c r="F33" s="49"/>
      <c r="G33" s="57">
        <v>1549450</v>
      </c>
      <c r="I33" s="61"/>
    </row>
    <row r="34" spans="1:9" x14ac:dyDescent="0.25">
      <c r="A34" s="49"/>
      <c r="B34" s="62" t="s">
        <v>142</v>
      </c>
      <c r="C34" s="49"/>
      <c r="D34" s="57">
        <v>6518478657.3800001</v>
      </c>
      <c r="E34" s="57"/>
      <c r="F34" s="49"/>
      <c r="G34" s="57">
        <v>5807298396.2799997</v>
      </c>
      <c r="H34" s="58"/>
      <c r="I34" s="61"/>
    </row>
    <row r="35" spans="1:9" x14ac:dyDescent="0.25">
      <c r="A35" s="49"/>
      <c r="B35" s="62" t="s">
        <v>132</v>
      </c>
      <c r="C35" s="49"/>
      <c r="D35" s="57">
        <v>5223829168.6700001</v>
      </c>
      <c r="E35" s="57"/>
      <c r="F35" s="49"/>
      <c r="G35" s="57">
        <v>454216286.81</v>
      </c>
      <c r="H35" s="58"/>
      <c r="I35" s="61"/>
    </row>
    <row r="36" spans="1:9" x14ac:dyDescent="0.25">
      <c r="A36" s="49"/>
      <c r="B36" s="62" t="s">
        <v>118</v>
      </c>
      <c r="C36" s="62"/>
      <c r="D36" s="57">
        <v>0</v>
      </c>
      <c r="E36" s="57"/>
      <c r="F36" s="49"/>
      <c r="G36" s="57">
        <v>0</v>
      </c>
      <c r="H36" s="58"/>
      <c r="I36" s="61"/>
    </row>
    <row r="37" spans="1:9" x14ac:dyDescent="0.25">
      <c r="B37" s="1" t="s">
        <v>119</v>
      </c>
      <c r="D37" s="57">
        <v>0</v>
      </c>
      <c r="E37" s="57"/>
      <c r="F37" s="49"/>
      <c r="G37" s="57">
        <v>0</v>
      </c>
      <c r="H37" s="58"/>
      <c r="I37" s="61"/>
    </row>
    <row r="38" spans="1:9" x14ac:dyDescent="0.25">
      <c r="A38" s="49"/>
      <c r="B38" s="62" t="s">
        <v>133</v>
      </c>
      <c r="C38" s="49"/>
      <c r="D38" s="57">
        <v>76915406142.259995</v>
      </c>
      <c r="E38" s="57"/>
      <c r="F38" s="51"/>
      <c r="G38" s="57">
        <v>7497305033.2800007</v>
      </c>
      <c r="H38" s="58"/>
      <c r="I38" s="61"/>
    </row>
    <row r="39" spans="1:9" x14ac:dyDescent="0.25">
      <c r="A39" s="49"/>
      <c r="B39" s="62" t="s">
        <v>134</v>
      </c>
      <c r="C39" s="49"/>
      <c r="D39" s="57">
        <v>98041275428.279999</v>
      </c>
      <c r="E39" s="57"/>
      <c r="F39" s="51"/>
      <c r="G39" s="57">
        <v>188115881448.32001</v>
      </c>
      <c r="H39" s="58"/>
      <c r="I39" s="61"/>
    </row>
    <row r="40" spans="1:9" x14ac:dyDescent="0.25">
      <c r="A40" s="49"/>
      <c r="B40" s="62" t="s">
        <v>143</v>
      </c>
      <c r="C40" s="49"/>
      <c r="D40" s="57">
        <v>582546407.44000006</v>
      </c>
      <c r="E40" s="57"/>
      <c r="F40" s="51"/>
      <c r="G40" s="57">
        <v>933991930.17999995</v>
      </c>
      <c r="H40" s="58"/>
      <c r="I40" s="61"/>
    </row>
    <row r="41" spans="1:9" x14ac:dyDescent="0.25">
      <c r="A41" s="49"/>
      <c r="B41" s="62" t="s">
        <v>135</v>
      </c>
      <c r="C41" s="49" t="s">
        <v>120</v>
      </c>
      <c r="D41" s="57">
        <v>810914489.32000017</v>
      </c>
      <c r="E41" s="57"/>
      <c r="F41" s="51"/>
      <c r="G41" s="57">
        <v>298628186.75000006</v>
      </c>
      <c r="H41" s="58"/>
      <c r="I41" s="61"/>
    </row>
    <row r="42" spans="1:9" x14ac:dyDescent="0.25">
      <c r="A42" s="49"/>
      <c r="B42" s="62" t="s">
        <v>144</v>
      </c>
      <c r="C42" s="49"/>
      <c r="D42" s="57">
        <v>2474844902.5900002</v>
      </c>
      <c r="E42" s="57"/>
      <c r="F42" s="51"/>
      <c r="G42" s="57">
        <v>2729331167.3600001</v>
      </c>
      <c r="H42" s="58"/>
      <c r="I42" s="61"/>
    </row>
    <row r="43" spans="1:9" x14ac:dyDescent="0.25">
      <c r="A43" s="49"/>
      <c r="B43" s="62" t="s">
        <v>121</v>
      </c>
      <c r="C43" s="49"/>
      <c r="D43" s="57">
        <v>850762566.10000002</v>
      </c>
      <c r="E43" s="57"/>
      <c r="F43" s="51"/>
      <c r="G43" s="57">
        <v>0</v>
      </c>
      <c r="H43" s="58"/>
      <c r="I43" s="61"/>
    </row>
    <row r="44" spans="1:9" x14ac:dyDescent="0.25">
      <c r="A44" s="49"/>
      <c r="B44" s="62" t="s">
        <v>145</v>
      </c>
      <c r="C44" s="49"/>
      <c r="D44" s="57">
        <v>32423333</v>
      </c>
      <c r="E44" s="57"/>
      <c r="F44" s="51"/>
      <c r="G44" s="57">
        <v>40235154</v>
      </c>
      <c r="H44" s="58"/>
      <c r="I44" s="61"/>
    </row>
    <row r="45" spans="1:9" x14ac:dyDescent="0.25">
      <c r="A45" s="49"/>
      <c r="B45" s="62" t="s">
        <v>146</v>
      </c>
      <c r="C45" s="49"/>
      <c r="D45" s="57">
        <v>3034208345.2800002</v>
      </c>
      <c r="E45" s="57"/>
      <c r="F45" s="51"/>
      <c r="G45" s="57">
        <v>2100727476.99</v>
      </c>
      <c r="H45" s="58"/>
      <c r="I45" s="61"/>
    </row>
    <row r="46" spans="1:9" x14ac:dyDescent="0.25">
      <c r="A46" s="49"/>
      <c r="B46" s="62" t="s">
        <v>122</v>
      </c>
      <c r="C46" s="49"/>
      <c r="D46" s="57">
        <v>265196759</v>
      </c>
      <c r="E46" s="57"/>
      <c r="F46" s="51"/>
      <c r="G46" s="57">
        <v>109929293</v>
      </c>
      <c r="H46" s="58"/>
      <c r="I46" s="61"/>
    </row>
    <row r="47" spans="1:9" x14ac:dyDescent="0.25">
      <c r="A47" s="49"/>
      <c r="B47" s="62" t="s">
        <v>147</v>
      </c>
      <c r="C47" s="49"/>
      <c r="D47" s="57">
        <v>364404566.39999998</v>
      </c>
      <c r="E47" s="57"/>
      <c r="F47" s="51"/>
      <c r="G47" s="57">
        <v>369571067.39999998</v>
      </c>
      <c r="H47" s="58"/>
      <c r="I47" s="61"/>
    </row>
    <row r="48" spans="1:9" x14ac:dyDescent="0.25">
      <c r="A48" s="49"/>
      <c r="B48" s="62" t="s">
        <v>148</v>
      </c>
      <c r="C48" s="49"/>
      <c r="D48" s="57">
        <v>0</v>
      </c>
      <c r="E48" s="57"/>
      <c r="F48" s="51"/>
      <c r="G48" s="57">
        <v>41815186.399999999</v>
      </c>
      <c r="H48" s="58"/>
      <c r="I48" s="61"/>
    </row>
    <row r="49" spans="1:9" x14ac:dyDescent="0.25">
      <c r="A49" s="49"/>
      <c r="B49" s="62" t="s">
        <v>123</v>
      </c>
      <c r="C49" s="49"/>
      <c r="D49" s="57">
        <v>0</v>
      </c>
      <c r="E49" s="57"/>
      <c r="F49" s="51"/>
      <c r="G49" s="57">
        <v>0</v>
      </c>
      <c r="H49" s="58"/>
      <c r="I49" s="61"/>
    </row>
    <row r="50" spans="1:9" x14ac:dyDescent="0.25">
      <c r="A50" s="49"/>
      <c r="B50" s="62" t="s">
        <v>124</v>
      </c>
      <c r="C50" s="49"/>
      <c r="D50" s="57">
        <v>0</v>
      </c>
      <c r="E50" s="57"/>
      <c r="F50" s="51"/>
      <c r="G50" s="57">
        <v>0</v>
      </c>
      <c r="H50" s="58"/>
      <c r="I50" s="61"/>
    </row>
    <row r="51" spans="1:9" x14ac:dyDescent="0.25">
      <c r="A51" s="49"/>
      <c r="B51" s="62" t="s">
        <v>125</v>
      </c>
      <c r="D51" s="57">
        <v>0</v>
      </c>
      <c r="E51" s="57"/>
      <c r="F51" s="51"/>
      <c r="G51" s="57">
        <v>0</v>
      </c>
      <c r="H51" s="58"/>
      <c r="I51" s="61"/>
    </row>
    <row r="52" spans="1:9" x14ac:dyDescent="0.25">
      <c r="A52" s="49"/>
      <c r="B52" s="62" t="s">
        <v>149</v>
      </c>
      <c r="C52" s="49"/>
      <c r="D52" s="57">
        <v>338426074.81999999</v>
      </c>
      <c r="E52" s="57"/>
      <c r="F52" s="51"/>
      <c r="G52" s="57">
        <v>337980777.94</v>
      </c>
      <c r="H52" s="58"/>
      <c r="I52" s="61"/>
    </row>
    <row r="53" spans="1:9" x14ac:dyDescent="0.25">
      <c r="A53" s="49"/>
      <c r="B53" s="62" t="s">
        <v>150</v>
      </c>
      <c r="C53" s="49"/>
      <c r="D53" s="57">
        <v>375411443.09000003</v>
      </c>
      <c r="E53" s="57"/>
      <c r="F53" s="51"/>
      <c r="G53" s="57">
        <v>217902878.71000001</v>
      </c>
      <c r="H53" s="58"/>
      <c r="I53" s="61"/>
    </row>
    <row r="54" spans="1:9" x14ac:dyDescent="0.25">
      <c r="A54" s="49"/>
      <c r="B54" s="62" t="s">
        <v>64</v>
      </c>
      <c r="C54" s="49"/>
      <c r="D54" s="57">
        <v>41949669295.939995</v>
      </c>
      <c r="E54" s="57"/>
      <c r="F54" s="51"/>
      <c r="G54" s="57">
        <v>39484179216.339996</v>
      </c>
      <c r="H54" s="58"/>
      <c r="I54" s="61"/>
    </row>
    <row r="55" spans="1:9" x14ac:dyDescent="0.25">
      <c r="A55" s="49"/>
      <c r="B55" s="62"/>
      <c r="C55" s="49"/>
      <c r="D55" s="57">
        <v>0</v>
      </c>
      <c r="E55" s="57"/>
      <c r="F55" s="51"/>
      <c r="G55" s="57">
        <v>0</v>
      </c>
      <c r="H55" s="58"/>
      <c r="I55" s="61"/>
    </row>
    <row r="56" spans="1:9" x14ac:dyDescent="0.25">
      <c r="A56" s="51"/>
      <c r="B56" s="59" t="s">
        <v>126</v>
      </c>
      <c r="C56" s="49"/>
      <c r="D56" s="57">
        <v>1081216262.6600001</v>
      </c>
      <c r="E56" s="57"/>
      <c r="F56" s="51"/>
      <c r="G56" s="57">
        <v>3960824025.9499998</v>
      </c>
      <c r="H56" s="58"/>
      <c r="I56" s="61"/>
    </row>
    <row r="57" spans="1:9" x14ac:dyDescent="0.25">
      <c r="B57" s="49"/>
      <c r="C57" s="49"/>
      <c r="D57" s="50"/>
      <c r="E57" s="50"/>
      <c r="F57" s="51"/>
      <c r="G57" s="49"/>
      <c r="H57" s="58"/>
      <c r="I57" s="61"/>
    </row>
    <row r="58" spans="1:9" x14ac:dyDescent="0.25">
      <c r="B58" s="59" t="s">
        <v>127</v>
      </c>
      <c r="C58" s="49"/>
      <c r="D58" s="61">
        <f>+D10-D28-D56</f>
        <v>2431811399700.1074</v>
      </c>
      <c r="E58" s="61"/>
      <c r="F58" s="61"/>
      <c r="G58" s="61">
        <f>+G10-G28-G56</f>
        <v>1156160721096.6897</v>
      </c>
      <c r="H58" s="58"/>
      <c r="I58" s="61"/>
    </row>
    <row r="59" spans="1:9" x14ac:dyDescent="0.25">
      <c r="B59" s="49"/>
      <c r="C59" s="49"/>
      <c r="D59" s="50"/>
      <c r="E59" s="50"/>
      <c r="F59" s="51"/>
      <c r="G59" s="49"/>
      <c r="H59" s="58"/>
      <c r="I59" s="61"/>
    </row>
    <row r="60" spans="1:9" x14ac:dyDescent="0.25">
      <c r="B60" s="59" t="s">
        <v>128</v>
      </c>
      <c r="C60" s="59"/>
      <c r="D60" s="67">
        <v>1223557522319.97</v>
      </c>
      <c r="E60" s="67"/>
      <c r="F60" s="51"/>
      <c r="G60" s="67">
        <v>530788234422.72803</v>
      </c>
      <c r="H60" s="58"/>
      <c r="I60" s="61"/>
    </row>
    <row r="61" spans="1:9" x14ac:dyDescent="0.25">
      <c r="B61" s="59" t="s">
        <v>129</v>
      </c>
      <c r="C61" s="59"/>
      <c r="D61" s="61">
        <f>+D58+D60</f>
        <v>3655368922020.0771</v>
      </c>
      <c r="E61" s="61"/>
      <c r="F61" s="61"/>
      <c r="G61" s="61">
        <f>+G58+G60</f>
        <v>1686948955519.4177</v>
      </c>
      <c r="H61" s="58"/>
      <c r="I61" s="61"/>
    </row>
    <row r="62" spans="1:9" x14ac:dyDescent="0.25">
      <c r="B62" s="49"/>
      <c r="C62" s="49"/>
      <c r="D62" s="50"/>
      <c r="E62" s="50"/>
      <c r="F62" s="51"/>
      <c r="G62" s="49"/>
      <c r="H62" s="58"/>
      <c r="I62" s="50"/>
    </row>
    <row r="63" spans="1:9" x14ac:dyDescent="0.25">
      <c r="B63" s="49"/>
      <c r="C63" s="65"/>
      <c r="D63" s="57"/>
      <c r="E63" s="57"/>
      <c r="F63" s="51"/>
      <c r="G63" s="49"/>
      <c r="H63" s="58"/>
      <c r="I63" s="50"/>
    </row>
    <row r="64" spans="1:9" x14ac:dyDescent="0.25">
      <c r="B64" s="49"/>
      <c r="C64" s="49"/>
      <c r="D64" s="50"/>
      <c r="E64" s="50"/>
      <c r="F64" s="51"/>
      <c r="G64" s="49"/>
      <c r="H64" s="58"/>
      <c r="I64" s="50"/>
    </row>
    <row r="65" spans="1:10" x14ac:dyDescent="0.25">
      <c r="B65" s="49"/>
      <c r="C65" s="49"/>
      <c r="D65" s="50"/>
      <c r="E65" s="50"/>
      <c r="F65" s="51"/>
      <c r="G65" s="49"/>
      <c r="H65" s="58"/>
      <c r="I65" s="50"/>
    </row>
    <row r="66" spans="1:10" x14ac:dyDescent="0.25">
      <c r="B66" s="49"/>
      <c r="C66" s="49"/>
      <c r="D66" s="50"/>
      <c r="E66" s="50"/>
      <c r="F66" s="51"/>
      <c r="G66" s="49"/>
      <c r="H66" s="58"/>
      <c r="I66" s="50"/>
    </row>
    <row r="67" spans="1:10" ht="16.5" x14ac:dyDescent="0.3">
      <c r="A67" s="73"/>
      <c r="B67" s="73" t="s">
        <v>98</v>
      </c>
      <c r="C67" s="74"/>
      <c r="D67" s="73"/>
      <c r="F67" s="39" t="s">
        <v>99</v>
      </c>
      <c r="G67" s="39"/>
      <c r="H67" s="58"/>
      <c r="I67" s="50"/>
    </row>
    <row r="68" spans="1:10" x14ac:dyDescent="0.25">
      <c r="A68" s="39" t="s">
        <v>100</v>
      </c>
      <c r="B68" s="39"/>
      <c r="C68" s="39"/>
      <c r="F68" s="39" t="s">
        <v>101</v>
      </c>
      <c r="G68" s="39"/>
      <c r="H68" s="58"/>
      <c r="I68" s="50"/>
    </row>
    <row r="69" spans="1:10" x14ac:dyDescent="0.25">
      <c r="E69" s="39" t="s">
        <v>103</v>
      </c>
      <c r="F69" s="39"/>
      <c r="G69" s="39"/>
      <c r="H69" s="58"/>
      <c r="I69" s="50"/>
    </row>
    <row r="70" spans="1:10" x14ac:dyDescent="0.25">
      <c r="B70" s="68"/>
      <c r="C70" s="68"/>
      <c r="D70" s="61"/>
      <c r="E70" s="61"/>
      <c r="F70" s="51"/>
      <c r="G70" s="68"/>
      <c r="H70" s="58"/>
      <c r="I70" s="61"/>
      <c r="J70" s="61"/>
    </row>
    <row r="71" spans="1:10" x14ac:dyDescent="0.25">
      <c r="B71" s="49" t="s">
        <v>104</v>
      </c>
      <c r="C71" s="49"/>
      <c r="D71" s="57"/>
      <c r="E71" s="57"/>
      <c r="F71" s="49"/>
      <c r="G71" s="49"/>
      <c r="H71" s="58"/>
      <c r="I71" s="61"/>
    </row>
    <row r="72" spans="1:10" x14ac:dyDescent="0.25">
      <c r="B72" s="63" t="s">
        <v>105</v>
      </c>
      <c r="C72" s="63"/>
      <c r="D72" s="50"/>
      <c r="E72" s="50"/>
      <c r="F72" s="51"/>
      <c r="G72" s="49"/>
      <c r="H72" s="58"/>
      <c r="I72" s="61"/>
    </row>
    <row r="73" spans="1:10" x14ac:dyDescent="0.25">
      <c r="B73" s="59"/>
      <c r="C73" s="59"/>
      <c r="D73" s="50"/>
      <c r="E73" s="50"/>
      <c r="F73" s="66"/>
      <c r="G73" s="69"/>
      <c r="H73" s="70"/>
      <c r="I73" s="61"/>
      <c r="J73" s="61"/>
    </row>
    <row r="74" spans="1:10" x14ac:dyDescent="0.25">
      <c r="B74" s="71"/>
      <c r="C74" s="71"/>
      <c r="D74" s="61"/>
      <c r="E74" s="61"/>
      <c r="F74" s="66"/>
      <c r="G74" s="71"/>
      <c r="H74" s="70"/>
      <c r="I74" s="57"/>
    </row>
    <row r="75" spans="1:10" x14ac:dyDescent="0.25">
      <c r="B75" s="71"/>
      <c r="C75" s="71"/>
      <c r="D75" s="61"/>
      <c r="E75" s="61"/>
      <c r="F75" s="66"/>
      <c r="G75" s="71"/>
      <c r="H75" s="70"/>
      <c r="I75" s="57"/>
    </row>
    <row r="76" spans="1:10" x14ac:dyDescent="0.25">
      <c r="B76" s="71"/>
      <c r="C76" s="71"/>
      <c r="D76" s="61"/>
      <c r="E76" s="61"/>
      <c r="F76" s="66"/>
      <c r="G76" s="71"/>
      <c r="H76" s="70"/>
      <c r="I76" s="57"/>
    </row>
    <row r="77" spans="1:10" x14ac:dyDescent="0.25">
      <c r="B77" s="71"/>
      <c r="C77" s="71"/>
      <c r="D77" s="72"/>
      <c r="E77" s="72"/>
      <c r="F77" s="66"/>
      <c r="G77" s="59"/>
      <c r="H77" s="70"/>
      <c r="I77" s="61"/>
    </row>
    <row r="84" spans="2:2" x14ac:dyDescent="0.25">
      <c r="B84" s="5"/>
    </row>
  </sheetData>
  <mergeCells count="11">
    <mergeCell ref="B26:D26"/>
    <mergeCell ref="F67:G67"/>
    <mergeCell ref="F68:G68"/>
    <mergeCell ref="A68:C68"/>
    <mergeCell ref="E69:G69"/>
    <mergeCell ref="B1:I1"/>
    <mergeCell ref="B2:I2"/>
    <mergeCell ref="B3:I3"/>
    <mergeCell ref="B4:I4"/>
    <mergeCell ref="B8:D8"/>
    <mergeCell ref="G8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SITUACION FINANCIERA</vt:lpstr>
      <vt:lpstr>REPORTE ESTADO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Elizabeth Guerra Garcia</dc:creator>
  <cp:lastModifiedBy>Maria Elizabeth Guerra Garcia</cp:lastModifiedBy>
  <dcterms:created xsi:type="dcterms:W3CDTF">2020-06-17T12:43:05Z</dcterms:created>
  <dcterms:modified xsi:type="dcterms:W3CDTF">2020-06-17T12:48:51Z</dcterms:modified>
</cp:coreProperties>
</file>